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pdes_local\updes\data\annual_stats\ddp\2021_22\"/>
    </mc:Choice>
  </mc:AlternateContent>
  <bookViews>
    <workbookView xWindow="0" yWindow="0" windowWidth="24000" windowHeight="9645"/>
  </bookViews>
  <sheets>
    <sheet name="NDDP Constant" sheetId="1" r:id="rId1"/>
  </sheets>
  <definedNames>
    <definedName name="_xlnm.Print_Area" localSheetId="0">'NDDP Constant'!$A$1:$CD$31</definedName>
    <definedName name="_xlnm.Print_Titles" localSheetId="0">'NDDP Constant'!$A:$B,'NDDP Constant'!$1:$5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31" i="1" l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D18" i="1"/>
  <c r="CD27" i="1" s="1"/>
  <c r="CC18" i="1"/>
  <c r="CC27" i="1" s="1"/>
  <c r="CB18" i="1"/>
  <c r="CB27" i="1" s="1"/>
  <c r="CA18" i="1"/>
  <c r="CA27" i="1" s="1"/>
  <c r="BZ18" i="1"/>
  <c r="BZ27" i="1" s="1"/>
  <c r="BY18" i="1"/>
  <c r="BY27" i="1" s="1"/>
  <c r="BX18" i="1"/>
  <c r="BX27" i="1" s="1"/>
  <c r="BW18" i="1"/>
  <c r="BW27" i="1" s="1"/>
  <c r="BV18" i="1"/>
  <c r="BV27" i="1" s="1"/>
  <c r="BU18" i="1"/>
  <c r="BU27" i="1" s="1"/>
  <c r="BT18" i="1"/>
  <c r="BT27" i="1" s="1"/>
  <c r="BS18" i="1"/>
  <c r="BS27" i="1" s="1"/>
  <c r="BR18" i="1"/>
  <c r="BR27" i="1" s="1"/>
  <c r="BQ18" i="1"/>
  <c r="BQ27" i="1" s="1"/>
  <c r="BP18" i="1"/>
  <c r="BP27" i="1" s="1"/>
  <c r="BO18" i="1"/>
  <c r="BO27" i="1" s="1"/>
  <c r="BN18" i="1"/>
  <c r="BN27" i="1" s="1"/>
  <c r="BM18" i="1"/>
  <c r="BM27" i="1" s="1"/>
  <c r="BL18" i="1"/>
  <c r="BL27" i="1" s="1"/>
  <c r="BK18" i="1"/>
  <c r="BK27" i="1" s="1"/>
  <c r="BJ18" i="1"/>
  <c r="BJ27" i="1" s="1"/>
  <c r="BI18" i="1"/>
  <c r="BI27" i="1" s="1"/>
  <c r="BH18" i="1"/>
  <c r="BH27" i="1" s="1"/>
  <c r="BG18" i="1"/>
  <c r="BG27" i="1" s="1"/>
  <c r="BF18" i="1"/>
  <c r="BF27" i="1" s="1"/>
  <c r="BE18" i="1"/>
  <c r="BE27" i="1" s="1"/>
  <c r="BD18" i="1"/>
  <c r="BD27" i="1" s="1"/>
  <c r="BC18" i="1"/>
  <c r="BC27" i="1" s="1"/>
  <c r="BB18" i="1"/>
  <c r="BB27" i="1" s="1"/>
  <c r="BA18" i="1"/>
  <c r="BA27" i="1" s="1"/>
  <c r="AZ18" i="1"/>
  <c r="AZ27" i="1" s="1"/>
  <c r="AY18" i="1"/>
  <c r="AY27" i="1" s="1"/>
  <c r="AX18" i="1"/>
  <c r="AX27" i="1" s="1"/>
  <c r="AW18" i="1"/>
  <c r="AW27" i="1" s="1"/>
  <c r="AV18" i="1"/>
  <c r="AV27" i="1" s="1"/>
  <c r="AU18" i="1"/>
  <c r="AU27" i="1" s="1"/>
  <c r="AT18" i="1"/>
  <c r="AT27" i="1" s="1"/>
  <c r="AS18" i="1"/>
  <c r="AS27" i="1" s="1"/>
  <c r="AR18" i="1"/>
  <c r="AR27" i="1" s="1"/>
  <c r="AQ18" i="1"/>
  <c r="AQ27" i="1" s="1"/>
  <c r="AP18" i="1"/>
  <c r="AP27" i="1" s="1"/>
  <c r="AO18" i="1"/>
  <c r="AO27" i="1" s="1"/>
  <c r="AN18" i="1"/>
  <c r="AN27" i="1" s="1"/>
  <c r="AM18" i="1"/>
  <c r="AM27" i="1" s="1"/>
  <c r="AL18" i="1"/>
  <c r="AL27" i="1" s="1"/>
  <c r="AK18" i="1"/>
  <c r="AK27" i="1" s="1"/>
  <c r="AJ18" i="1"/>
  <c r="AJ27" i="1" s="1"/>
  <c r="AI18" i="1"/>
  <c r="AI27" i="1" s="1"/>
  <c r="AH18" i="1"/>
  <c r="AH27" i="1" s="1"/>
  <c r="AG18" i="1"/>
  <c r="AG27" i="1" s="1"/>
  <c r="AF18" i="1"/>
  <c r="AF27" i="1" s="1"/>
  <c r="AE18" i="1"/>
  <c r="AE27" i="1" s="1"/>
  <c r="AD18" i="1"/>
  <c r="AD27" i="1" s="1"/>
  <c r="AC18" i="1"/>
  <c r="AC27" i="1" s="1"/>
  <c r="AB18" i="1"/>
  <c r="AB27" i="1" s="1"/>
  <c r="AA18" i="1"/>
  <c r="AA27" i="1" s="1"/>
  <c r="Z18" i="1"/>
  <c r="Z27" i="1" s="1"/>
  <c r="Y18" i="1"/>
  <c r="Y27" i="1" s="1"/>
  <c r="X18" i="1"/>
  <c r="X27" i="1" s="1"/>
  <c r="W18" i="1"/>
  <c r="W27" i="1" s="1"/>
  <c r="V18" i="1"/>
  <c r="V27" i="1" s="1"/>
  <c r="U18" i="1"/>
  <c r="U27" i="1" s="1"/>
  <c r="T18" i="1"/>
  <c r="T27" i="1" s="1"/>
  <c r="S18" i="1"/>
  <c r="S27" i="1" s="1"/>
  <c r="R18" i="1"/>
  <c r="R27" i="1" s="1"/>
  <c r="Q18" i="1"/>
  <c r="Q27" i="1" s="1"/>
  <c r="P18" i="1"/>
  <c r="P27" i="1" s="1"/>
  <c r="O18" i="1"/>
  <c r="O27" i="1" s="1"/>
  <c r="N18" i="1"/>
  <c r="N27" i="1" s="1"/>
  <c r="M18" i="1"/>
  <c r="M27" i="1" s="1"/>
  <c r="L18" i="1"/>
  <c r="L27" i="1" s="1"/>
  <c r="K18" i="1"/>
  <c r="K27" i="1" s="1"/>
  <c r="J18" i="1"/>
  <c r="J27" i="1" s="1"/>
  <c r="I18" i="1"/>
  <c r="I27" i="1" s="1"/>
  <c r="H18" i="1"/>
  <c r="H27" i="1" s="1"/>
  <c r="G18" i="1"/>
  <c r="G27" i="1" s="1"/>
  <c r="F18" i="1"/>
  <c r="F27" i="1" s="1"/>
  <c r="E18" i="1"/>
  <c r="E27" i="1" s="1"/>
  <c r="D18" i="1"/>
  <c r="D27" i="1" s="1"/>
  <c r="C18" i="1"/>
  <c r="C27" i="1" s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CD6" i="1"/>
  <c r="CD12" i="1" s="1"/>
  <c r="CD28" i="1" s="1"/>
  <c r="CC6" i="1"/>
  <c r="CC12" i="1" s="1"/>
  <c r="CC28" i="1" s="1"/>
  <c r="CB6" i="1"/>
  <c r="CB12" i="1" s="1"/>
  <c r="CB28" i="1" s="1"/>
  <c r="CA6" i="1"/>
  <c r="CA12" i="1" s="1"/>
  <c r="CA28" i="1" s="1"/>
  <c r="BZ6" i="1"/>
  <c r="BZ12" i="1" s="1"/>
  <c r="BZ28" i="1" s="1"/>
  <c r="BY6" i="1"/>
  <c r="BY12" i="1" s="1"/>
  <c r="BY28" i="1" s="1"/>
  <c r="BX6" i="1"/>
  <c r="BX12" i="1" s="1"/>
  <c r="BX28" i="1" s="1"/>
  <c r="BW6" i="1"/>
  <c r="BW12" i="1" s="1"/>
  <c r="BW28" i="1" s="1"/>
  <c r="BV6" i="1"/>
  <c r="BV12" i="1" s="1"/>
  <c r="BV28" i="1" s="1"/>
  <c r="BU6" i="1"/>
  <c r="BU12" i="1" s="1"/>
  <c r="BU28" i="1" s="1"/>
  <c r="BT6" i="1"/>
  <c r="BT12" i="1" s="1"/>
  <c r="BT28" i="1" s="1"/>
  <c r="BS6" i="1"/>
  <c r="BS12" i="1" s="1"/>
  <c r="BS28" i="1" s="1"/>
  <c r="BR6" i="1"/>
  <c r="BR12" i="1" s="1"/>
  <c r="BR28" i="1" s="1"/>
  <c r="BQ6" i="1"/>
  <c r="BQ12" i="1" s="1"/>
  <c r="BQ28" i="1" s="1"/>
  <c r="BP6" i="1"/>
  <c r="BP12" i="1" s="1"/>
  <c r="BP28" i="1" s="1"/>
  <c r="BO6" i="1"/>
  <c r="BO12" i="1" s="1"/>
  <c r="BO28" i="1" s="1"/>
  <c r="BN6" i="1"/>
  <c r="BN12" i="1" s="1"/>
  <c r="BN28" i="1" s="1"/>
  <c r="BM6" i="1"/>
  <c r="BM12" i="1" s="1"/>
  <c r="BM28" i="1" s="1"/>
  <c r="BL6" i="1"/>
  <c r="BL12" i="1" s="1"/>
  <c r="BL28" i="1" s="1"/>
  <c r="BK6" i="1"/>
  <c r="BK12" i="1" s="1"/>
  <c r="BK28" i="1" s="1"/>
  <c r="BJ6" i="1"/>
  <c r="BJ12" i="1" s="1"/>
  <c r="BJ28" i="1" s="1"/>
  <c r="BI6" i="1"/>
  <c r="BI12" i="1" s="1"/>
  <c r="BI28" i="1" s="1"/>
  <c r="BH6" i="1"/>
  <c r="BH12" i="1" s="1"/>
  <c r="BH28" i="1" s="1"/>
  <c r="BG6" i="1"/>
  <c r="BG12" i="1" s="1"/>
  <c r="BG28" i="1" s="1"/>
  <c r="BF6" i="1"/>
  <c r="BF12" i="1" s="1"/>
  <c r="BF28" i="1" s="1"/>
  <c r="BE6" i="1"/>
  <c r="BE12" i="1" s="1"/>
  <c r="BE28" i="1" s="1"/>
  <c r="BD6" i="1"/>
  <c r="BD12" i="1" s="1"/>
  <c r="BD28" i="1" s="1"/>
  <c r="BC6" i="1"/>
  <c r="BC12" i="1" s="1"/>
  <c r="BC28" i="1" s="1"/>
  <c r="BB6" i="1"/>
  <c r="BB12" i="1" s="1"/>
  <c r="BB28" i="1" s="1"/>
  <c r="BA6" i="1"/>
  <c r="BA12" i="1" s="1"/>
  <c r="BA28" i="1" s="1"/>
  <c r="AZ6" i="1"/>
  <c r="AZ12" i="1" s="1"/>
  <c r="AZ28" i="1" s="1"/>
  <c r="AY6" i="1"/>
  <c r="AY12" i="1" s="1"/>
  <c r="AY28" i="1" s="1"/>
  <c r="AX6" i="1"/>
  <c r="AX12" i="1" s="1"/>
  <c r="AX28" i="1" s="1"/>
  <c r="AW6" i="1"/>
  <c r="AW12" i="1" s="1"/>
  <c r="AW28" i="1" s="1"/>
  <c r="AV6" i="1"/>
  <c r="AV12" i="1" s="1"/>
  <c r="AV28" i="1" s="1"/>
  <c r="AU6" i="1"/>
  <c r="AU12" i="1" s="1"/>
  <c r="AU28" i="1" s="1"/>
  <c r="AT6" i="1"/>
  <c r="AT12" i="1" s="1"/>
  <c r="AT28" i="1" s="1"/>
  <c r="AS6" i="1"/>
  <c r="AS12" i="1" s="1"/>
  <c r="AS28" i="1" s="1"/>
  <c r="AR6" i="1"/>
  <c r="AR12" i="1" s="1"/>
  <c r="AR28" i="1" s="1"/>
  <c r="AQ6" i="1"/>
  <c r="AQ12" i="1" s="1"/>
  <c r="AQ28" i="1" s="1"/>
  <c r="AP6" i="1"/>
  <c r="AP12" i="1" s="1"/>
  <c r="AP28" i="1" s="1"/>
  <c r="AO6" i="1"/>
  <c r="AO12" i="1" s="1"/>
  <c r="AO28" i="1" s="1"/>
  <c r="AN6" i="1"/>
  <c r="AN12" i="1" s="1"/>
  <c r="AN28" i="1" s="1"/>
  <c r="AM6" i="1"/>
  <c r="AM12" i="1" s="1"/>
  <c r="AM28" i="1" s="1"/>
  <c r="AL6" i="1"/>
  <c r="AL12" i="1" s="1"/>
  <c r="AL28" i="1" s="1"/>
  <c r="AK6" i="1"/>
  <c r="AK12" i="1" s="1"/>
  <c r="AK28" i="1" s="1"/>
  <c r="AJ6" i="1"/>
  <c r="AJ12" i="1" s="1"/>
  <c r="AJ28" i="1" s="1"/>
  <c r="AI6" i="1"/>
  <c r="AI12" i="1" s="1"/>
  <c r="AI28" i="1" s="1"/>
  <c r="AH6" i="1"/>
  <c r="AH12" i="1" s="1"/>
  <c r="AH28" i="1" s="1"/>
  <c r="AG6" i="1"/>
  <c r="AG12" i="1" s="1"/>
  <c r="AG28" i="1" s="1"/>
  <c r="AF6" i="1"/>
  <c r="AF12" i="1" s="1"/>
  <c r="AF28" i="1" s="1"/>
  <c r="AE6" i="1"/>
  <c r="AE12" i="1" s="1"/>
  <c r="AE28" i="1" s="1"/>
  <c r="AD6" i="1"/>
  <c r="AD12" i="1" s="1"/>
  <c r="AD28" i="1" s="1"/>
  <c r="AC6" i="1"/>
  <c r="AC12" i="1" s="1"/>
  <c r="AC28" i="1" s="1"/>
  <c r="AB6" i="1"/>
  <c r="AB12" i="1" s="1"/>
  <c r="AB28" i="1" s="1"/>
  <c r="AA6" i="1"/>
  <c r="AA12" i="1" s="1"/>
  <c r="AA28" i="1" s="1"/>
  <c r="Z6" i="1"/>
  <c r="Z12" i="1" s="1"/>
  <c r="Z28" i="1" s="1"/>
  <c r="Y6" i="1"/>
  <c r="Y12" i="1" s="1"/>
  <c r="Y28" i="1" s="1"/>
  <c r="X6" i="1"/>
  <c r="X12" i="1" s="1"/>
  <c r="X28" i="1" s="1"/>
  <c r="W6" i="1"/>
  <c r="W12" i="1" s="1"/>
  <c r="W28" i="1" s="1"/>
  <c r="V6" i="1"/>
  <c r="V12" i="1" s="1"/>
  <c r="V28" i="1" s="1"/>
  <c r="U6" i="1"/>
  <c r="U12" i="1" s="1"/>
  <c r="U28" i="1" s="1"/>
  <c r="T6" i="1"/>
  <c r="T12" i="1" s="1"/>
  <c r="T28" i="1" s="1"/>
  <c r="S6" i="1"/>
  <c r="S12" i="1" s="1"/>
  <c r="S28" i="1" s="1"/>
  <c r="R6" i="1"/>
  <c r="R12" i="1" s="1"/>
  <c r="R28" i="1" s="1"/>
  <c r="Q6" i="1"/>
  <c r="Q12" i="1" s="1"/>
  <c r="Q28" i="1" s="1"/>
  <c r="P6" i="1"/>
  <c r="P12" i="1" s="1"/>
  <c r="P28" i="1" s="1"/>
  <c r="O6" i="1"/>
  <c r="O12" i="1" s="1"/>
  <c r="O28" i="1" s="1"/>
  <c r="N6" i="1"/>
  <c r="N12" i="1" s="1"/>
  <c r="N28" i="1" s="1"/>
  <c r="M6" i="1"/>
  <c r="M12" i="1" s="1"/>
  <c r="M28" i="1" s="1"/>
  <c r="L6" i="1"/>
  <c r="L12" i="1" s="1"/>
  <c r="L28" i="1" s="1"/>
  <c r="K6" i="1"/>
  <c r="K12" i="1" s="1"/>
  <c r="K28" i="1" s="1"/>
  <c r="J6" i="1"/>
  <c r="J12" i="1" s="1"/>
  <c r="J28" i="1" s="1"/>
  <c r="I6" i="1"/>
  <c r="I12" i="1" s="1"/>
  <c r="I28" i="1" s="1"/>
  <c r="H6" i="1"/>
  <c r="H12" i="1" s="1"/>
  <c r="H28" i="1" s="1"/>
  <c r="G6" i="1"/>
  <c r="G12" i="1" s="1"/>
  <c r="G28" i="1" s="1"/>
  <c r="F6" i="1"/>
  <c r="F12" i="1" s="1"/>
  <c r="F28" i="1" s="1"/>
  <c r="E6" i="1"/>
  <c r="E12" i="1" s="1"/>
  <c r="E28" i="1" s="1"/>
  <c r="D6" i="1"/>
  <c r="D12" i="1" s="1"/>
  <c r="D28" i="1" s="1"/>
  <c r="C6" i="1"/>
  <c r="C12" i="1" s="1"/>
  <c r="C28" i="1" s="1"/>
</calcChain>
</file>

<file path=xl/sharedStrings.xml><?xml version="1.0" encoding="utf-8"?>
<sst xmlns="http://schemas.openxmlformats.org/spreadsheetml/2006/main" count="123" uniqueCount="123">
  <si>
    <t>SL.NO.</t>
  </si>
  <si>
    <t xml:space="preserve">   ECONOMIC ACTIVITY</t>
  </si>
  <si>
    <t xml:space="preserve">NET DISTRICT DOMESTIC PRODUCT BY ECONOMIC ACTIVITY 2021-22 (TENTATIVE) 
Base Year-2011-12 
(At Constant Prices)                                                        ( In Crore Rs.) 
</t>
  </si>
  <si>
    <t xml:space="preserve">NET DISTRICT DOMESTIC PRODUCT BY ECONOMIC ACTIVITY 2021-22 (TENTATIVE)
Base Year-2011-12 
(At Constant Prices)                                   ( In Crore Rs.) 
</t>
  </si>
  <si>
    <t xml:space="preserve">NET DISTRICT DOMESTIC PRODUCT BY ECONOMIC ACTIVITY 2021-22 (TENTATIVE)
Base Year-2011-12 
(At Constant Prices)                                                       ( In Crore Rs.) 
</t>
  </si>
  <si>
    <t xml:space="preserve">NET DISTRICT DOMESTIC PRODUCT BY ECONOMIC ACTIVITY 2021-22 (TENTATIVE)
Base Year-2011-12 
(At Constant Prices)                                               ( In Crore Rs.) 
</t>
  </si>
  <si>
    <t xml:space="preserve">NET DISTRICT DOMESTIC PRODUCT BY ECONOMIC ACTIVITY 2021-22 (TENTATIVE) 
Base Year-2011-12 
(At Constant Prices)                         (In Crore Rs.) 
</t>
  </si>
  <si>
    <t xml:space="preserve">NET DISTRICT DOMESTIC PRODUCT BY ECONOMIC ACTIVITY 2021-22 (TENTATIVE)
Base Year-2011-12 
(At Constant Prices)                          ( In Crore Rs.) 
</t>
  </si>
  <si>
    <t xml:space="preserve">NET DISTRICT DOMESTIC PRODUCT BY ECONOMIC ACTIVITY 2021-22 (TENTATIVE)
Base Year-2011-12 
(At Constant Prices)                                                ( In Crore Rs.) 
</t>
  </si>
  <si>
    <t xml:space="preserve">NET DISTRICT DOMESTIC PRODUCT BY ECONOMIC ACTIVITY 2021-22 (TENTATIVE)
Base Year-2011-12 
(At Constant Prices)                                      ( In Crore Rs.) 
</t>
  </si>
  <si>
    <t>Saharanpur</t>
  </si>
  <si>
    <t>Muzaffar Nagar</t>
  </si>
  <si>
    <t>Shamli</t>
  </si>
  <si>
    <t>Bijnor</t>
  </si>
  <si>
    <t>Moradabad</t>
  </si>
  <si>
    <t>Sambhal</t>
  </si>
  <si>
    <t>Rampur</t>
  </si>
  <si>
    <t>Amroha</t>
  </si>
  <si>
    <t>Meerut</t>
  </si>
  <si>
    <t>Baghpat</t>
  </si>
  <si>
    <t>Ghaziabad</t>
  </si>
  <si>
    <t>Hapur</t>
  </si>
  <si>
    <t>Gautambudh Nagar</t>
  </si>
  <si>
    <t>Buland Shahar</t>
  </si>
  <si>
    <t>Aligarh</t>
  </si>
  <si>
    <t>Hathras</t>
  </si>
  <si>
    <t>Mathura</t>
  </si>
  <si>
    <t>Agra</t>
  </si>
  <si>
    <t>Firozabad</t>
  </si>
  <si>
    <t>Etah</t>
  </si>
  <si>
    <t>Kasganj</t>
  </si>
  <si>
    <t>Mainpuri</t>
  </si>
  <si>
    <t>Badaun</t>
  </si>
  <si>
    <t>Bareilly</t>
  </si>
  <si>
    <t>Pilibhit</t>
  </si>
  <si>
    <t>Shahjahanpur</t>
  </si>
  <si>
    <t xml:space="preserve"> Farrukhabad</t>
  </si>
  <si>
    <t>Kannauj</t>
  </si>
  <si>
    <t>Etawah</t>
  </si>
  <si>
    <t>Auraiyya</t>
  </si>
  <si>
    <t>Western Region</t>
  </si>
  <si>
    <t>Kheri</t>
  </si>
  <si>
    <t>Sitapur</t>
  </si>
  <si>
    <t>Hardoi</t>
  </si>
  <si>
    <t>Unnao</t>
  </si>
  <si>
    <t>Lucknow</t>
  </si>
  <si>
    <t>Raebareilly</t>
  </si>
  <si>
    <t>Kanpur Dehat</t>
  </si>
  <si>
    <t>Kanpur Nagar</t>
  </si>
  <si>
    <t>Fatehpur</t>
  </si>
  <si>
    <t>Barabanki</t>
  </si>
  <si>
    <t>Central Region</t>
  </si>
  <si>
    <t>Jalaun</t>
  </si>
  <si>
    <t>Jhansi</t>
  </si>
  <si>
    <t>Lalitpur</t>
  </si>
  <si>
    <t>Hamirpur</t>
  </si>
  <si>
    <t>Mahoba</t>
  </si>
  <si>
    <t>Banda</t>
  </si>
  <si>
    <t xml:space="preserve">Chitrakoot </t>
  </si>
  <si>
    <t>Bundel Khand Region</t>
  </si>
  <si>
    <t>Pratapgarh</t>
  </si>
  <si>
    <t>Kaushambi</t>
  </si>
  <si>
    <t>Prayagraj</t>
  </si>
  <si>
    <t>Ayodhya</t>
  </si>
  <si>
    <t>Ambedkar Nagar</t>
  </si>
  <si>
    <t>Sultanpur</t>
  </si>
  <si>
    <t>Amethi</t>
  </si>
  <si>
    <t>Bahraich</t>
  </si>
  <si>
    <t>Shravasti</t>
  </si>
  <si>
    <t>Balrampur</t>
  </si>
  <si>
    <t>Gonda</t>
  </si>
  <si>
    <t>Siddharth  Nagar</t>
  </si>
  <si>
    <t>Basti</t>
  </si>
  <si>
    <t>Sant Kabeer Nagar</t>
  </si>
  <si>
    <t>Maharajganj</t>
  </si>
  <si>
    <t>Gorakhpur</t>
  </si>
  <si>
    <t>Kushi Nagar</t>
  </si>
  <si>
    <t>Deoria</t>
  </si>
  <si>
    <t>Azamgarh</t>
  </si>
  <si>
    <t>Mau</t>
  </si>
  <si>
    <t>Ballia</t>
  </si>
  <si>
    <t>Jaunpur</t>
  </si>
  <si>
    <t>Ghazipur</t>
  </si>
  <si>
    <t>Chandauli</t>
  </si>
  <si>
    <t>Varanasi</t>
  </si>
  <si>
    <t>Bhadohi</t>
  </si>
  <si>
    <t>Mirzapur</t>
  </si>
  <si>
    <t>Sonbhadra</t>
  </si>
  <si>
    <t>Eastern Region</t>
  </si>
  <si>
    <t>Uttar Pradesh</t>
  </si>
  <si>
    <t>Agriculture , Forestry and Fishing</t>
  </si>
  <si>
    <t>Crops</t>
  </si>
  <si>
    <t>Livestock</t>
  </si>
  <si>
    <t>Forestry and Logging</t>
  </si>
  <si>
    <t>Fishing and Aquaculture</t>
  </si>
  <si>
    <t>Mining and Quarrying</t>
  </si>
  <si>
    <t>A</t>
  </si>
  <si>
    <t>PRIMARY</t>
  </si>
  <si>
    <t xml:space="preserve">Manufacturing </t>
  </si>
  <si>
    <t>Electricity, Gas ,Water Supply &amp; Other Utility Services</t>
  </si>
  <si>
    <t>Construction</t>
  </si>
  <si>
    <t>B</t>
  </si>
  <si>
    <t>SECONDARY</t>
  </si>
  <si>
    <t>Trade and Hotel &amp; Restaurant</t>
  </si>
  <si>
    <t>Transport, Storage &amp; Communication</t>
  </si>
  <si>
    <t>Railway</t>
  </si>
  <si>
    <t>Transport by Means Other than Railways</t>
  </si>
  <si>
    <t>Storage</t>
  </si>
  <si>
    <t xml:space="preserve">Communication &amp; Services Related to Broadcasting </t>
  </si>
  <si>
    <t>Financial Services</t>
  </si>
  <si>
    <t>Real Estate, Ownership of Dwellings and Professional Services</t>
  </si>
  <si>
    <t>Public Administration</t>
  </si>
  <si>
    <t>Other Services</t>
  </si>
  <si>
    <t>C</t>
  </si>
  <si>
    <t>TERTIARY</t>
  </si>
  <si>
    <t>D</t>
  </si>
  <si>
    <t>NET DISTRICT VALUE ADDED
(At Basic Prices)</t>
  </si>
  <si>
    <t>E</t>
  </si>
  <si>
    <t>NET DISTRICT DOMESTIC PRODUCT 
 (At Market Prices)</t>
  </si>
  <si>
    <t>F</t>
  </si>
  <si>
    <t>Population (In Lakhs)</t>
  </si>
  <si>
    <t>G</t>
  </si>
  <si>
    <t>PER CAPITA INCOME 
(In Rupees)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</si>
</sst>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8"/>
      <name val="Times New Roman"/>
      <family val="1"/>
    </font>
    <font>
      <b/>
      <u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M35"/>
  <sheetViews>
    <sheetView showGridLines="0" tabSelected="1" view="pageBreakPreview" zoomScale="70" zoomScaleNormal="9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2" sqref="A32:XFD1048576"/>
    </sheetView>
  </sheetViews>
  <sheetFormatPr defaultColWidth="0" defaultRowHeight="18" zeroHeight="1" x14ac:dyDescent="0.25"/>
  <cols>
    <col min="1" max="1" width="13.28515625" style="41" customWidth="1"/>
    <col min="2" max="2" width="47.5703125" style="41" customWidth="1"/>
    <col min="3" max="3" width="19.140625" style="41" customWidth="1"/>
    <col min="4" max="4" width="18.85546875" style="41" bestFit="1" customWidth="1"/>
    <col min="5" max="5" width="16.7109375" style="41" bestFit="1" customWidth="1"/>
    <col min="6" max="6" width="17.140625" style="41" customWidth="1"/>
    <col min="7" max="7" width="16.7109375" style="41" customWidth="1"/>
    <col min="8" max="8" width="16.7109375" style="41" bestFit="1" customWidth="1"/>
    <col min="9" max="9" width="17.28515625" style="41" customWidth="1"/>
    <col min="10" max="10" width="18.85546875" style="41" bestFit="1" customWidth="1"/>
    <col min="11" max="11" width="17.140625" style="41" customWidth="1"/>
    <col min="12" max="12" width="16.7109375" style="41" bestFit="1" customWidth="1"/>
    <col min="13" max="13" width="17.28515625" style="41" customWidth="1"/>
    <col min="14" max="14" width="15.7109375" style="41" customWidth="1"/>
    <col min="15" max="15" width="21" style="41" customWidth="1"/>
    <col min="16" max="16" width="17.28515625" style="41" customWidth="1"/>
    <col min="17" max="17" width="17.7109375" style="41" customWidth="1"/>
    <col min="18" max="18" width="16.7109375" style="41" bestFit="1" customWidth="1"/>
    <col min="19" max="19" width="18.85546875" style="41" bestFit="1" customWidth="1"/>
    <col min="20" max="20" width="17" style="41" customWidth="1"/>
    <col min="21" max="21" width="18.85546875" style="41" bestFit="1" customWidth="1"/>
    <col min="22" max="24" width="16.7109375" style="41" bestFit="1" customWidth="1"/>
    <col min="25" max="25" width="16.7109375" style="41" customWidth="1"/>
    <col min="26" max="28" width="18.85546875" style="41" bestFit="1" customWidth="1"/>
    <col min="29" max="29" width="18.5703125" style="41" bestFit="1" customWidth="1"/>
    <col min="30" max="32" width="16.7109375" style="41" bestFit="1" customWidth="1"/>
    <col min="33" max="33" width="20.85546875" style="41" bestFit="1" customWidth="1"/>
    <col min="34" max="38" width="18.85546875" style="41" bestFit="1" customWidth="1"/>
    <col min="39" max="39" width="15.85546875" style="41" customWidth="1"/>
    <col min="40" max="40" width="17.28515625" style="41" bestFit="1" customWidth="1"/>
    <col min="41" max="43" width="18.85546875" style="41" bestFit="1" customWidth="1"/>
    <col min="44" max="44" width="20.85546875" style="41" bestFit="1" customWidth="1"/>
    <col min="45" max="45" width="16.7109375" style="41" bestFit="1" customWidth="1"/>
    <col min="46" max="46" width="18.85546875" style="41" bestFit="1" customWidth="1"/>
    <col min="47" max="47" width="16.7109375" style="41" bestFit="1" customWidth="1"/>
    <col min="48" max="48" width="18.85546875" style="41" bestFit="1" customWidth="1"/>
    <col min="49" max="49" width="16.7109375" style="41" bestFit="1" customWidth="1"/>
    <col min="50" max="50" width="13.42578125" style="41" customWidth="1"/>
    <col min="51" max="51" width="15.42578125" style="41" customWidth="1"/>
    <col min="52" max="52" width="19.5703125" style="41" customWidth="1"/>
    <col min="53" max="53" width="15.85546875" style="41" customWidth="1"/>
    <col min="54" max="54" width="16.7109375" style="41" bestFit="1" customWidth="1"/>
    <col min="55" max="55" width="18.85546875" style="41" bestFit="1" customWidth="1"/>
    <col min="56" max="56" width="16.7109375" style="41" bestFit="1" customWidth="1"/>
    <col min="57" max="57" width="16.5703125" style="41" customWidth="1"/>
    <col min="58" max="63" width="16.7109375" style="41" bestFit="1" customWidth="1"/>
    <col min="64" max="64" width="15.5703125" style="41" customWidth="1"/>
    <col min="65" max="65" width="16.7109375" style="41" bestFit="1" customWidth="1"/>
    <col min="66" max="66" width="14.85546875" style="41" customWidth="1"/>
    <col min="67" max="67" width="19.42578125" style="41" customWidth="1"/>
    <col min="68" max="68" width="18.85546875" style="41" bestFit="1" customWidth="1"/>
    <col min="69" max="69" width="16.140625" style="41" customWidth="1"/>
    <col min="70" max="70" width="16.7109375" style="41" bestFit="1" customWidth="1"/>
    <col min="71" max="71" width="18.85546875" style="41" bestFit="1" customWidth="1"/>
    <col min="72" max="73" width="16.7109375" style="41" bestFit="1" customWidth="1"/>
    <col min="74" max="75" width="18.85546875" style="41" bestFit="1" customWidth="1"/>
    <col min="76" max="76" width="16.85546875" style="41" bestFit="1" customWidth="1"/>
    <col min="77" max="77" width="18.85546875" style="41" bestFit="1" customWidth="1"/>
    <col min="78" max="78" width="16.7109375" style="41" bestFit="1" customWidth="1"/>
    <col min="79" max="79" width="18.85546875" style="41" bestFit="1" customWidth="1"/>
    <col min="80" max="80" width="18.85546875" style="41" customWidth="1"/>
    <col min="81" max="81" width="20" style="41" customWidth="1"/>
    <col min="82" max="82" width="29.140625" style="41" customWidth="1"/>
    <col min="83" max="91" width="0" style="25" hidden="1" customWidth="1"/>
    <col min="92" max="16384" width="20.7109375" style="25" hidden="1"/>
  </cols>
  <sheetData>
    <row r="1" spans="1:82" s="6" customFormat="1" ht="95.25" customHeight="1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">
        <v>3</v>
      </c>
      <c r="O1" s="4"/>
      <c r="P1" s="4"/>
      <c r="Q1" s="4"/>
      <c r="R1" s="4"/>
      <c r="S1" s="4"/>
      <c r="T1" s="4"/>
      <c r="U1" s="4"/>
      <c r="V1" s="4"/>
      <c r="W1" s="5"/>
      <c r="X1" s="3" t="s">
        <v>4</v>
      </c>
      <c r="Y1" s="4"/>
      <c r="Z1" s="4"/>
      <c r="AA1" s="4"/>
      <c r="AB1" s="4"/>
      <c r="AC1" s="4"/>
      <c r="AD1" s="4"/>
      <c r="AE1" s="4"/>
      <c r="AF1" s="4"/>
      <c r="AG1" s="5"/>
      <c r="AH1" s="3" t="s">
        <v>5</v>
      </c>
      <c r="AI1" s="4"/>
      <c r="AJ1" s="4"/>
      <c r="AK1" s="4"/>
      <c r="AL1" s="4"/>
      <c r="AM1" s="4"/>
      <c r="AN1" s="4"/>
      <c r="AO1" s="4"/>
      <c r="AP1" s="4"/>
      <c r="AQ1" s="4"/>
      <c r="AR1" s="5"/>
      <c r="AS1" s="3" t="s">
        <v>6</v>
      </c>
      <c r="AT1" s="4"/>
      <c r="AU1" s="4"/>
      <c r="AV1" s="4"/>
      <c r="AW1" s="4"/>
      <c r="AX1" s="4"/>
      <c r="AY1" s="4"/>
      <c r="AZ1" s="5"/>
      <c r="BA1" s="3" t="s">
        <v>7</v>
      </c>
      <c r="BB1" s="4"/>
      <c r="BC1" s="4"/>
      <c r="BD1" s="4"/>
      <c r="BE1" s="4"/>
      <c r="BF1" s="4"/>
      <c r="BG1" s="4"/>
      <c r="BH1" s="4"/>
      <c r="BI1" s="4"/>
      <c r="BJ1" s="4"/>
      <c r="BK1" s="5"/>
      <c r="BL1" s="3" t="s">
        <v>8</v>
      </c>
      <c r="BM1" s="4"/>
      <c r="BN1" s="4"/>
      <c r="BO1" s="4"/>
      <c r="BP1" s="4"/>
      <c r="BQ1" s="4"/>
      <c r="BR1" s="4"/>
      <c r="BS1" s="4"/>
      <c r="BT1" s="4"/>
      <c r="BU1" s="5"/>
      <c r="BV1" s="3" t="s">
        <v>9</v>
      </c>
      <c r="BW1" s="4"/>
      <c r="BX1" s="4"/>
      <c r="BY1" s="4"/>
      <c r="BZ1" s="4"/>
      <c r="CA1" s="4"/>
      <c r="CB1" s="4"/>
      <c r="CC1" s="4"/>
      <c r="CD1" s="5"/>
    </row>
    <row r="2" spans="1:82" s="11" customFormat="1" ht="18" customHeight="1" x14ac:dyDescent="0.25">
      <c r="A2" s="7"/>
      <c r="B2" s="8"/>
      <c r="C2" s="9" t="s">
        <v>10</v>
      </c>
      <c r="D2" s="10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9" t="s">
        <v>21</v>
      </c>
      <c r="O2" s="10" t="s">
        <v>22</v>
      </c>
      <c r="P2" s="10" t="s">
        <v>23</v>
      </c>
      <c r="Q2" s="9" t="s">
        <v>24</v>
      </c>
      <c r="R2" s="9" t="s">
        <v>25</v>
      </c>
      <c r="S2" s="9" t="s">
        <v>26</v>
      </c>
      <c r="T2" s="9" t="s">
        <v>27</v>
      </c>
      <c r="U2" s="9" t="s">
        <v>28</v>
      </c>
      <c r="V2" s="9" t="s">
        <v>29</v>
      </c>
      <c r="W2" s="9" t="s">
        <v>30</v>
      </c>
      <c r="X2" s="9" t="s">
        <v>31</v>
      </c>
      <c r="Y2" s="9" t="s">
        <v>32</v>
      </c>
      <c r="Z2" s="9" t="s">
        <v>33</v>
      </c>
      <c r="AA2" s="9" t="s">
        <v>34</v>
      </c>
      <c r="AB2" s="9" t="s">
        <v>35</v>
      </c>
      <c r="AC2" s="9" t="s">
        <v>36</v>
      </c>
      <c r="AD2" s="9" t="s">
        <v>37</v>
      </c>
      <c r="AE2" s="9" t="s">
        <v>38</v>
      </c>
      <c r="AF2" s="9" t="s">
        <v>39</v>
      </c>
      <c r="AG2" s="10" t="s">
        <v>40</v>
      </c>
      <c r="AH2" s="9" t="s">
        <v>41</v>
      </c>
      <c r="AI2" s="9" t="s">
        <v>42</v>
      </c>
      <c r="AJ2" s="9" t="s">
        <v>43</v>
      </c>
      <c r="AK2" s="9" t="s">
        <v>44</v>
      </c>
      <c r="AL2" s="9" t="s">
        <v>45</v>
      </c>
      <c r="AM2" s="9" t="s">
        <v>46</v>
      </c>
      <c r="AN2" s="10" t="s">
        <v>47</v>
      </c>
      <c r="AO2" s="10" t="s">
        <v>48</v>
      </c>
      <c r="AP2" s="9" t="s">
        <v>49</v>
      </c>
      <c r="AQ2" s="9" t="s">
        <v>50</v>
      </c>
      <c r="AR2" s="10" t="s">
        <v>51</v>
      </c>
      <c r="AS2" s="9" t="s">
        <v>52</v>
      </c>
      <c r="AT2" s="9" t="s">
        <v>53</v>
      </c>
      <c r="AU2" s="9" t="s">
        <v>54</v>
      </c>
      <c r="AV2" s="9" t="s">
        <v>55</v>
      </c>
      <c r="AW2" s="9" t="s">
        <v>56</v>
      </c>
      <c r="AX2" s="9" t="s">
        <v>57</v>
      </c>
      <c r="AY2" s="9" t="s">
        <v>58</v>
      </c>
      <c r="AZ2" s="10" t="s">
        <v>59</v>
      </c>
      <c r="BA2" s="9" t="s">
        <v>60</v>
      </c>
      <c r="BB2" s="9" t="s">
        <v>61</v>
      </c>
      <c r="BC2" s="9" t="s">
        <v>62</v>
      </c>
      <c r="BD2" s="9" t="s">
        <v>63</v>
      </c>
      <c r="BE2" s="10" t="s">
        <v>64</v>
      </c>
      <c r="BF2" s="9" t="s">
        <v>65</v>
      </c>
      <c r="BG2" s="9" t="s">
        <v>66</v>
      </c>
      <c r="BH2" s="9" t="s">
        <v>67</v>
      </c>
      <c r="BI2" s="9" t="s">
        <v>68</v>
      </c>
      <c r="BJ2" s="9" t="s">
        <v>69</v>
      </c>
      <c r="BK2" s="9" t="s">
        <v>70</v>
      </c>
      <c r="BL2" s="10" t="s">
        <v>71</v>
      </c>
      <c r="BM2" s="9" t="s">
        <v>72</v>
      </c>
      <c r="BN2" s="10" t="s">
        <v>73</v>
      </c>
      <c r="BO2" s="9" t="s">
        <v>74</v>
      </c>
      <c r="BP2" s="9" t="s">
        <v>75</v>
      </c>
      <c r="BQ2" s="10" t="s">
        <v>76</v>
      </c>
      <c r="BR2" s="9" t="s">
        <v>77</v>
      </c>
      <c r="BS2" s="9" t="s">
        <v>78</v>
      </c>
      <c r="BT2" s="9" t="s">
        <v>79</v>
      </c>
      <c r="BU2" s="9" t="s">
        <v>80</v>
      </c>
      <c r="BV2" s="9" t="s">
        <v>81</v>
      </c>
      <c r="BW2" s="9" t="s">
        <v>82</v>
      </c>
      <c r="BX2" s="9" t="s">
        <v>83</v>
      </c>
      <c r="BY2" s="9" t="s">
        <v>84</v>
      </c>
      <c r="BZ2" s="9" t="s">
        <v>85</v>
      </c>
      <c r="CA2" s="9" t="s">
        <v>86</v>
      </c>
      <c r="CB2" s="9" t="s">
        <v>87</v>
      </c>
      <c r="CC2" s="10" t="s">
        <v>88</v>
      </c>
      <c r="CD2" s="10" t="s">
        <v>89</v>
      </c>
    </row>
    <row r="3" spans="1:82" s="11" customFormat="1" ht="18" customHeight="1" x14ac:dyDescent="0.25">
      <c r="A3" s="7"/>
      <c r="B3" s="8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2"/>
      <c r="AI3" s="12"/>
      <c r="AJ3" s="12"/>
      <c r="AK3" s="12"/>
      <c r="AL3" s="12"/>
      <c r="AM3" s="12"/>
      <c r="AN3" s="13"/>
      <c r="AO3" s="13"/>
      <c r="AP3" s="12"/>
      <c r="AQ3" s="12"/>
      <c r="AR3" s="13"/>
      <c r="AS3" s="12"/>
      <c r="AT3" s="12"/>
      <c r="AU3" s="12"/>
      <c r="AV3" s="12"/>
      <c r="AW3" s="12"/>
      <c r="AX3" s="12"/>
      <c r="AY3" s="12"/>
      <c r="AZ3" s="13"/>
      <c r="BA3" s="12"/>
      <c r="BB3" s="12"/>
      <c r="BC3" s="12"/>
      <c r="BD3" s="12"/>
      <c r="BE3" s="13"/>
      <c r="BF3" s="12"/>
      <c r="BG3" s="12"/>
      <c r="BH3" s="12"/>
      <c r="BI3" s="12"/>
      <c r="BJ3" s="12"/>
      <c r="BK3" s="12"/>
      <c r="BL3" s="13"/>
      <c r="BM3" s="12"/>
      <c r="BN3" s="13"/>
      <c r="BO3" s="12"/>
      <c r="BP3" s="12"/>
      <c r="BQ3" s="13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3"/>
      <c r="CD3" s="13"/>
    </row>
    <row r="4" spans="1:82" s="11" customFormat="1" ht="37.5" customHeight="1" thickBot="1" x14ac:dyDescent="0.3">
      <c r="A4" s="14"/>
      <c r="B4" s="15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6"/>
      <c r="AI4" s="16"/>
      <c r="AJ4" s="16"/>
      <c r="AK4" s="16"/>
      <c r="AL4" s="16"/>
      <c r="AM4" s="16"/>
      <c r="AN4" s="17"/>
      <c r="AO4" s="17"/>
      <c r="AP4" s="16"/>
      <c r="AQ4" s="16"/>
      <c r="AR4" s="17"/>
      <c r="AS4" s="16"/>
      <c r="AT4" s="16"/>
      <c r="AU4" s="16"/>
      <c r="AV4" s="16"/>
      <c r="AW4" s="16"/>
      <c r="AX4" s="16"/>
      <c r="AY4" s="16"/>
      <c r="AZ4" s="17"/>
      <c r="BA4" s="16"/>
      <c r="BB4" s="16"/>
      <c r="BC4" s="16"/>
      <c r="BD4" s="16"/>
      <c r="BE4" s="17"/>
      <c r="BF4" s="16"/>
      <c r="BG4" s="16"/>
      <c r="BH4" s="16"/>
      <c r="BI4" s="16"/>
      <c r="BJ4" s="16"/>
      <c r="BK4" s="16"/>
      <c r="BL4" s="17"/>
      <c r="BM4" s="16"/>
      <c r="BN4" s="17"/>
      <c r="BO4" s="16"/>
      <c r="BP4" s="16"/>
      <c r="BQ4" s="17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7"/>
      <c r="CD4" s="17"/>
    </row>
    <row r="5" spans="1:82" s="11" customFormat="1" ht="29.25" customHeight="1" thickBot="1" x14ac:dyDescent="0.3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  <c r="AF5" s="18">
        <v>32</v>
      </c>
      <c r="AG5" s="18">
        <v>33</v>
      </c>
      <c r="AH5" s="18">
        <v>34</v>
      </c>
      <c r="AI5" s="18">
        <v>35</v>
      </c>
      <c r="AJ5" s="18">
        <v>36</v>
      </c>
      <c r="AK5" s="18">
        <v>37</v>
      </c>
      <c r="AL5" s="18">
        <v>38</v>
      </c>
      <c r="AM5" s="18">
        <v>39</v>
      </c>
      <c r="AN5" s="18">
        <v>40</v>
      </c>
      <c r="AO5" s="18">
        <v>41</v>
      </c>
      <c r="AP5" s="18">
        <v>42</v>
      </c>
      <c r="AQ5" s="18">
        <v>43</v>
      </c>
      <c r="AR5" s="18">
        <v>44</v>
      </c>
      <c r="AS5" s="18">
        <v>45</v>
      </c>
      <c r="AT5" s="18">
        <v>46</v>
      </c>
      <c r="AU5" s="18">
        <v>47</v>
      </c>
      <c r="AV5" s="18">
        <v>48</v>
      </c>
      <c r="AW5" s="18">
        <v>49</v>
      </c>
      <c r="AX5" s="18">
        <v>50</v>
      </c>
      <c r="AY5" s="18">
        <v>51</v>
      </c>
      <c r="AZ5" s="18">
        <v>52</v>
      </c>
      <c r="BA5" s="18">
        <v>53</v>
      </c>
      <c r="BB5" s="18">
        <v>54</v>
      </c>
      <c r="BC5" s="18">
        <v>55</v>
      </c>
      <c r="BD5" s="18">
        <v>56</v>
      </c>
      <c r="BE5" s="18">
        <v>57</v>
      </c>
      <c r="BF5" s="18">
        <v>58</v>
      </c>
      <c r="BG5" s="18">
        <v>59</v>
      </c>
      <c r="BH5" s="18">
        <v>60</v>
      </c>
      <c r="BI5" s="18">
        <v>61</v>
      </c>
      <c r="BJ5" s="18">
        <v>62</v>
      </c>
      <c r="BK5" s="18">
        <v>63</v>
      </c>
      <c r="BL5" s="18">
        <v>64</v>
      </c>
      <c r="BM5" s="18">
        <v>65</v>
      </c>
      <c r="BN5" s="18">
        <v>66</v>
      </c>
      <c r="BO5" s="18">
        <v>67</v>
      </c>
      <c r="BP5" s="18">
        <v>68</v>
      </c>
      <c r="BQ5" s="18">
        <v>69</v>
      </c>
      <c r="BR5" s="18">
        <v>70</v>
      </c>
      <c r="BS5" s="18">
        <v>71</v>
      </c>
      <c r="BT5" s="18">
        <v>72</v>
      </c>
      <c r="BU5" s="18">
        <v>73</v>
      </c>
      <c r="BV5" s="18">
        <v>74</v>
      </c>
      <c r="BW5" s="18">
        <v>75</v>
      </c>
      <c r="BX5" s="18">
        <v>76</v>
      </c>
      <c r="BY5" s="18">
        <v>77</v>
      </c>
      <c r="BZ5" s="18">
        <v>78</v>
      </c>
      <c r="CA5" s="18">
        <v>79</v>
      </c>
      <c r="CB5" s="18">
        <v>80</v>
      </c>
      <c r="CC5" s="18">
        <v>81</v>
      </c>
      <c r="CD5" s="18">
        <v>82</v>
      </c>
    </row>
    <row r="6" spans="1:82" s="11" customFormat="1" ht="24.75" customHeight="1" x14ac:dyDescent="0.25">
      <c r="A6" s="19">
        <v>1</v>
      </c>
      <c r="B6" s="19" t="s">
        <v>90</v>
      </c>
      <c r="C6" s="20">
        <f>SUM(C7:C10)</f>
        <v>6743.4314802933477</v>
      </c>
      <c r="D6" s="20">
        <f>SUM(D7:D10)</f>
        <v>6285.6499146654587</v>
      </c>
      <c r="E6" s="20">
        <f>SUM(E7:E10)</f>
        <v>2982.9803108056044</v>
      </c>
      <c r="F6" s="20">
        <f>SUM(F7:F10)</f>
        <v>9166.2741220578646</v>
      </c>
      <c r="G6" s="20">
        <f>SUM(G7:G10)</f>
        <v>2946.5016759019777</v>
      </c>
      <c r="H6" s="20">
        <f t="shared" ref="H6:BS6" si="0">SUM(H7:H10)</f>
        <v>3080.7285828895674</v>
      </c>
      <c r="I6" s="20">
        <f t="shared" si="0"/>
        <v>3008.2340602322402</v>
      </c>
      <c r="J6" s="20">
        <f t="shared" si="0"/>
        <v>3526.4851286671992</v>
      </c>
      <c r="K6" s="20">
        <f t="shared" si="0"/>
        <v>7810.672220193288</v>
      </c>
      <c r="L6" s="20">
        <f t="shared" si="0"/>
        <v>3561.5243046470796</v>
      </c>
      <c r="M6" s="20">
        <f t="shared" si="0"/>
        <v>2401.9979278444544</v>
      </c>
      <c r="N6" s="20">
        <f t="shared" si="0"/>
        <v>2371.7030743726136</v>
      </c>
      <c r="O6" s="20">
        <f t="shared" si="0"/>
        <v>1219.204728907629</v>
      </c>
      <c r="P6" s="20">
        <f t="shared" si="0"/>
        <v>6764.0502453438421</v>
      </c>
      <c r="Q6" s="20">
        <f t="shared" si="0"/>
        <v>4954.9233780013383</v>
      </c>
      <c r="R6" s="20">
        <f t="shared" si="0"/>
        <v>2584.9202124812023</v>
      </c>
      <c r="S6" s="20">
        <f t="shared" si="0"/>
        <v>3336.6109580568013</v>
      </c>
      <c r="T6" s="20">
        <f t="shared" si="0"/>
        <v>5152.0506046838591</v>
      </c>
      <c r="U6" s="20">
        <f t="shared" si="0"/>
        <v>2935.7409366764577</v>
      </c>
      <c r="V6" s="20">
        <f t="shared" si="0"/>
        <v>2907.8590834868919</v>
      </c>
      <c r="W6" s="20">
        <f t="shared" si="0"/>
        <v>2524.6691130228969</v>
      </c>
      <c r="X6" s="20">
        <f t="shared" si="0"/>
        <v>2391.5197976518557</v>
      </c>
      <c r="Y6" s="20">
        <f t="shared" si="0"/>
        <v>4725.6410614175311</v>
      </c>
      <c r="Z6" s="20">
        <f t="shared" si="0"/>
        <v>5384.391240641924</v>
      </c>
      <c r="AA6" s="20">
        <f t="shared" si="0"/>
        <v>2994.5870429897845</v>
      </c>
      <c r="AB6" s="20">
        <f t="shared" si="0"/>
        <v>3678.433524515719</v>
      </c>
      <c r="AC6" s="20">
        <f t="shared" si="0"/>
        <v>2337.6363673473084</v>
      </c>
      <c r="AD6" s="20">
        <f t="shared" si="0"/>
        <v>1951.6318917362498</v>
      </c>
      <c r="AE6" s="20">
        <f t="shared" si="0"/>
        <v>1940.1114412135553</v>
      </c>
      <c r="AF6" s="20">
        <f t="shared" si="0"/>
        <v>1359.8966162423108</v>
      </c>
      <c r="AG6" s="20">
        <f t="shared" si="0"/>
        <v>113030.06104698783</v>
      </c>
      <c r="AH6" s="20">
        <f t="shared" si="0"/>
        <v>8396.201560553287</v>
      </c>
      <c r="AI6" s="20">
        <f t="shared" si="0"/>
        <v>6389.0233149311716</v>
      </c>
      <c r="AJ6" s="20">
        <f t="shared" si="0"/>
        <v>4440.3274899855842</v>
      </c>
      <c r="AK6" s="20">
        <f t="shared" si="0"/>
        <v>4028.4759406938338</v>
      </c>
      <c r="AL6" s="20">
        <f t="shared" si="0"/>
        <v>3059.5941930574795</v>
      </c>
      <c r="AM6" s="20">
        <f t="shared" si="0"/>
        <v>1700.2949528254733</v>
      </c>
      <c r="AN6" s="20">
        <f t="shared" si="0"/>
        <v>2095.0229273605328</v>
      </c>
      <c r="AO6" s="20">
        <f t="shared" si="0"/>
        <v>2603.8484488000499</v>
      </c>
      <c r="AP6" s="20">
        <f t="shared" si="0"/>
        <v>3588.669322389529</v>
      </c>
      <c r="AQ6" s="20">
        <f t="shared" si="0"/>
        <v>5942.146121943164</v>
      </c>
      <c r="AR6" s="20">
        <f t="shared" si="0"/>
        <v>42243.604272540098</v>
      </c>
      <c r="AS6" s="20">
        <f t="shared" si="0"/>
        <v>2711.3000966194995</v>
      </c>
      <c r="AT6" s="20">
        <f t="shared" si="0"/>
        <v>2446.9466237613406</v>
      </c>
      <c r="AU6" s="20">
        <f t="shared" si="0"/>
        <v>2250.7574247998687</v>
      </c>
      <c r="AV6" s="20">
        <f t="shared" si="0"/>
        <v>1941.9162693294913</v>
      </c>
      <c r="AW6" s="20">
        <f t="shared" si="0"/>
        <v>1362.7366792551495</v>
      </c>
      <c r="AX6" s="20">
        <f t="shared" si="0"/>
        <v>1854.5874921269942</v>
      </c>
      <c r="AY6" s="20">
        <f t="shared" si="0"/>
        <v>1281.952243471055</v>
      </c>
      <c r="AZ6" s="20">
        <f t="shared" si="0"/>
        <v>13850.1968293634</v>
      </c>
      <c r="BA6" s="20">
        <f t="shared" si="0"/>
        <v>2185.8307621966101</v>
      </c>
      <c r="BB6" s="20">
        <f t="shared" si="0"/>
        <v>1617.3220203950798</v>
      </c>
      <c r="BC6" s="20">
        <f t="shared" si="0"/>
        <v>4323.1743021313923</v>
      </c>
      <c r="BD6" s="20">
        <f t="shared" si="0"/>
        <v>2558.2543230419806</v>
      </c>
      <c r="BE6" s="20">
        <f t="shared" si="0"/>
        <v>1836.2386012431532</v>
      </c>
      <c r="BF6" s="20">
        <f t="shared" si="0"/>
        <v>2179.5548622419046</v>
      </c>
      <c r="BG6" s="20">
        <f t="shared" si="0"/>
        <v>1878.1453440340001</v>
      </c>
      <c r="BH6" s="20">
        <f t="shared" si="0"/>
        <v>3495.0694727816426</v>
      </c>
      <c r="BI6" s="20">
        <f t="shared" si="0"/>
        <v>1874.6582450100216</v>
      </c>
      <c r="BJ6" s="20">
        <f t="shared" si="0"/>
        <v>2059.4196034153915</v>
      </c>
      <c r="BK6" s="20">
        <f t="shared" si="0"/>
        <v>3762.7211725537836</v>
      </c>
      <c r="BL6" s="20">
        <f t="shared" si="0"/>
        <v>2185.6745004011841</v>
      </c>
      <c r="BM6" s="20">
        <f t="shared" si="0"/>
        <v>2083.5302457298071</v>
      </c>
      <c r="BN6" s="20">
        <f t="shared" si="0"/>
        <v>1507.7275833303354</v>
      </c>
      <c r="BO6" s="20">
        <f t="shared" si="0"/>
        <v>2303.4118276816266</v>
      </c>
      <c r="BP6" s="20">
        <f t="shared" si="0"/>
        <v>3910.006780258474</v>
      </c>
      <c r="BQ6" s="20">
        <f t="shared" si="0"/>
        <v>3636.2035835197198</v>
      </c>
      <c r="BR6" s="20">
        <f t="shared" si="0"/>
        <v>1714.7613874134786</v>
      </c>
      <c r="BS6" s="20">
        <f t="shared" si="0"/>
        <v>3336.8330147026945</v>
      </c>
      <c r="BT6" s="20">
        <f t="shared" ref="BT6:CD6" si="1">SUM(BT7:BT10)</f>
        <v>1045.2007033443904</v>
      </c>
      <c r="BU6" s="20">
        <f t="shared" si="1"/>
        <v>1924.9746290195933</v>
      </c>
      <c r="BV6" s="20">
        <f t="shared" si="1"/>
        <v>2579.8178293149426</v>
      </c>
      <c r="BW6" s="20">
        <f t="shared" si="1"/>
        <v>2676.1797664235273</v>
      </c>
      <c r="BX6" s="20">
        <f t="shared" si="1"/>
        <v>1302.0881700835671</v>
      </c>
      <c r="BY6" s="20">
        <f t="shared" si="1"/>
        <v>1670.6955402779122</v>
      </c>
      <c r="BZ6" s="20">
        <f t="shared" si="1"/>
        <v>817.16318663059053</v>
      </c>
      <c r="CA6" s="20">
        <f t="shared" si="1"/>
        <v>1726.6344114332969</v>
      </c>
      <c r="CB6" s="20">
        <f t="shared" si="1"/>
        <v>1207.8986824985564</v>
      </c>
      <c r="CC6" s="20">
        <f t="shared" si="1"/>
        <v>63399.190551108666</v>
      </c>
      <c r="CD6" s="20">
        <f t="shared" si="1"/>
        <v>232523.0527</v>
      </c>
    </row>
    <row r="7" spans="1:82" ht="24.75" customHeight="1" x14ac:dyDescent="0.25">
      <c r="A7" s="21">
        <v>1.1000000000000001</v>
      </c>
      <c r="B7" s="22" t="s">
        <v>91</v>
      </c>
      <c r="C7" s="23">
        <v>4393.0509930179987</v>
      </c>
      <c r="D7" s="23">
        <v>4303.4853322208519</v>
      </c>
      <c r="E7" s="23">
        <v>2130.4680220893638</v>
      </c>
      <c r="F7" s="23">
        <v>5164.7175960932145</v>
      </c>
      <c r="G7" s="23">
        <v>1892.6676535619556</v>
      </c>
      <c r="H7" s="23">
        <v>2031.6704136512767</v>
      </c>
      <c r="I7" s="23">
        <v>1903.5721556887013</v>
      </c>
      <c r="J7" s="23">
        <v>2526.459179396214</v>
      </c>
      <c r="K7" s="23">
        <v>3839.635750266068</v>
      </c>
      <c r="L7" s="23">
        <v>1935.930657515893</v>
      </c>
      <c r="M7" s="23">
        <v>717.94456529758372</v>
      </c>
      <c r="N7" s="23">
        <v>1379.3103595587208</v>
      </c>
      <c r="O7" s="23">
        <v>316.31203510176908</v>
      </c>
      <c r="P7" s="23">
        <v>3171.3158025184662</v>
      </c>
      <c r="Q7" s="23">
        <v>2498.9687005200103</v>
      </c>
      <c r="R7" s="23">
        <v>1846.8161809628643</v>
      </c>
      <c r="S7" s="23">
        <v>1560.4927085953966</v>
      </c>
      <c r="T7" s="23">
        <v>2734.5661726659146</v>
      </c>
      <c r="U7" s="23">
        <v>1611.4562272874057</v>
      </c>
      <c r="V7" s="23">
        <v>1733.6335776189167</v>
      </c>
      <c r="W7" s="23">
        <v>1716.9421513499028</v>
      </c>
      <c r="X7" s="23">
        <v>1680.1084476317608</v>
      </c>
      <c r="Y7" s="23">
        <v>3542.1487824976175</v>
      </c>
      <c r="Z7" s="23">
        <v>3518.5382391904113</v>
      </c>
      <c r="AA7" s="23">
        <v>2531.0224169446797</v>
      </c>
      <c r="AB7" s="23">
        <v>2809.4431636621966</v>
      </c>
      <c r="AC7" s="23">
        <v>1514.158856800246</v>
      </c>
      <c r="AD7" s="23">
        <v>1442.8532250938129</v>
      </c>
      <c r="AE7" s="23">
        <v>1187.3442082156791</v>
      </c>
      <c r="AF7" s="23">
        <v>931.33099718616984</v>
      </c>
      <c r="AG7" s="23">
        <v>68566.364572201055</v>
      </c>
      <c r="AH7" s="23">
        <v>6507.6135202167452</v>
      </c>
      <c r="AI7" s="23">
        <v>5190.776360310655</v>
      </c>
      <c r="AJ7" s="23">
        <v>2956.0545045069316</v>
      </c>
      <c r="AK7" s="23">
        <v>2697.5954200929991</v>
      </c>
      <c r="AL7" s="23">
        <v>2002.4416609407792</v>
      </c>
      <c r="AM7" s="23">
        <v>1000.5301582727323</v>
      </c>
      <c r="AN7" s="23">
        <v>1090.4872383539214</v>
      </c>
      <c r="AO7" s="23">
        <v>1318.24881097104</v>
      </c>
      <c r="AP7" s="23">
        <v>2217.3290417421072</v>
      </c>
      <c r="AQ7" s="23">
        <v>4354.4477094048043</v>
      </c>
      <c r="AR7" s="23">
        <v>29335.524424812706</v>
      </c>
      <c r="AS7" s="23">
        <v>2148.3725375380968</v>
      </c>
      <c r="AT7" s="23">
        <v>1669.8384103284843</v>
      </c>
      <c r="AU7" s="23">
        <v>1473.6645817419817</v>
      </c>
      <c r="AV7" s="23">
        <v>1089.7113816325434</v>
      </c>
      <c r="AW7" s="23">
        <v>922.04280613062508</v>
      </c>
      <c r="AX7" s="23">
        <v>1270.8101155978788</v>
      </c>
      <c r="AY7" s="23">
        <v>508.85487251710629</v>
      </c>
      <c r="AZ7" s="23">
        <v>9083.2947054867163</v>
      </c>
      <c r="BA7" s="23">
        <v>1179.3679515325505</v>
      </c>
      <c r="BB7" s="23">
        <v>1285.4663948814443</v>
      </c>
      <c r="BC7" s="23">
        <v>2105.5903291692534</v>
      </c>
      <c r="BD7" s="23">
        <v>1721.6951614252396</v>
      </c>
      <c r="BE7" s="23">
        <v>1397.553920651817</v>
      </c>
      <c r="BF7" s="23">
        <v>1315.3926850408136</v>
      </c>
      <c r="BG7" s="23">
        <v>1329.0836962955134</v>
      </c>
      <c r="BH7" s="23">
        <v>2110.7424385502813</v>
      </c>
      <c r="BI7" s="23">
        <v>699.22072839183568</v>
      </c>
      <c r="BJ7" s="23">
        <v>1445.9400438336352</v>
      </c>
      <c r="BK7" s="23">
        <v>2375.9181116030891</v>
      </c>
      <c r="BL7" s="23">
        <v>1358.7309316314627</v>
      </c>
      <c r="BM7" s="23">
        <v>1462.583931585865</v>
      </c>
      <c r="BN7" s="23">
        <v>1010.5797949435114</v>
      </c>
      <c r="BO7" s="23">
        <v>1816.0723630263947</v>
      </c>
      <c r="BP7" s="23">
        <v>2475.745178065335</v>
      </c>
      <c r="BQ7" s="23">
        <v>3091.3868629578255</v>
      </c>
      <c r="BR7" s="23">
        <v>1146.9460271162163</v>
      </c>
      <c r="BS7" s="23">
        <v>1826.33534320952</v>
      </c>
      <c r="BT7" s="23">
        <v>703.29719780165919</v>
      </c>
      <c r="BU7" s="23">
        <v>1425.8734545601912</v>
      </c>
      <c r="BV7" s="23">
        <v>1831.0657634634151</v>
      </c>
      <c r="BW7" s="23">
        <v>1669.9903841911625</v>
      </c>
      <c r="BX7" s="23">
        <v>1005.6060136689422</v>
      </c>
      <c r="BY7" s="23">
        <v>684.63123963029273</v>
      </c>
      <c r="BZ7" s="23">
        <v>427.95388471110914</v>
      </c>
      <c r="CA7" s="23">
        <v>1144.0099635602865</v>
      </c>
      <c r="CB7" s="23">
        <v>528.38650200084692</v>
      </c>
      <c r="CC7" s="23">
        <v>40575.16629749952</v>
      </c>
      <c r="CD7" s="24">
        <v>147560.35</v>
      </c>
    </row>
    <row r="8" spans="1:82" ht="24.75" customHeight="1" x14ac:dyDescent="0.25">
      <c r="A8" s="21">
        <v>1.2</v>
      </c>
      <c r="B8" s="22" t="s">
        <v>92</v>
      </c>
      <c r="C8" s="23">
        <v>2180.5670474701633</v>
      </c>
      <c r="D8" s="23">
        <v>1835.3986030388323</v>
      </c>
      <c r="E8" s="23">
        <v>802.82118200569744</v>
      </c>
      <c r="F8" s="23">
        <v>827.3851539685819</v>
      </c>
      <c r="G8" s="23">
        <v>769.35357307299114</v>
      </c>
      <c r="H8" s="23">
        <v>869.88393027433767</v>
      </c>
      <c r="I8" s="23">
        <v>1017.0968991780366</v>
      </c>
      <c r="J8" s="23">
        <v>883.68482376842076</v>
      </c>
      <c r="K8" s="23">
        <v>2694.6116370040736</v>
      </c>
      <c r="L8" s="23">
        <v>1491.8597699214206</v>
      </c>
      <c r="M8" s="23">
        <v>1213.871345725709</v>
      </c>
      <c r="N8" s="23">
        <v>884.64000849165427</v>
      </c>
      <c r="O8" s="23">
        <v>785.69977815318782</v>
      </c>
      <c r="P8" s="23">
        <v>3305.9155531478073</v>
      </c>
      <c r="Q8" s="23">
        <v>2290.2983866260333</v>
      </c>
      <c r="R8" s="23">
        <v>686.58342960654409</v>
      </c>
      <c r="S8" s="23">
        <v>1678.3973791925953</v>
      </c>
      <c r="T8" s="23">
        <v>2267.1236153309915</v>
      </c>
      <c r="U8" s="23">
        <v>1015.1959706501258</v>
      </c>
      <c r="V8" s="23">
        <v>1091.6955393928383</v>
      </c>
      <c r="W8" s="23">
        <v>753.99639840009422</v>
      </c>
      <c r="X8" s="23">
        <v>614.55800120111223</v>
      </c>
      <c r="Y8" s="23">
        <v>1033.8374976042114</v>
      </c>
      <c r="Z8" s="23">
        <v>1703.785832261723</v>
      </c>
      <c r="AA8" s="23">
        <v>345.37319230795998</v>
      </c>
      <c r="AB8" s="23">
        <v>653.95908028593999</v>
      </c>
      <c r="AC8" s="23">
        <v>697.9333356576235</v>
      </c>
      <c r="AD8" s="23">
        <v>324.10753378786995</v>
      </c>
      <c r="AE8" s="23">
        <v>660.72782996891704</v>
      </c>
      <c r="AF8" s="23">
        <v>399.09115230138588</v>
      </c>
      <c r="AG8" s="23">
        <v>35779.453479796866</v>
      </c>
      <c r="AH8" s="23">
        <v>1289.2296561168146</v>
      </c>
      <c r="AI8" s="23">
        <v>782.68705482200585</v>
      </c>
      <c r="AJ8" s="23">
        <v>1234.1938650484612</v>
      </c>
      <c r="AK8" s="23">
        <v>1159.7553000941948</v>
      </c>
      <c r="AL8" s="23">
        <v>905.70178858614429</v>
      </c>
      <c r="AM8" s="23">
        <v>516.09710519463999</v>
      </c>
      <c r="AN8" s="23">
        <v>784.38681386409678</v>
      </c>
      <c r="AO8" s="23">
        <v>870.47595089668766</v>
      </c>
      <c r="AP8" s="23">
        <v>1241.917582531795</v>
      </c>
      <c r="AQ8" s="23">
        <v>1218.1078300534871</v>
      </c>
      <c r="AR8" s="23">
        <v>10002.552947208327</v>
      </c>
      <c r="AS8" s="23">
        <v>473.49159226825969</v>
      </c>
      <c r="AT8" s="23">
        <v>508.07611483899063</v>
      </c>
      <c r="AU8" s="23">
        <v>691.90180266865366</v>
      </c>
      <c r="AV8" s="23">
        <v>722.59893810585504</v>
      </c>
      <c r="AW8" s="23">
        <v>285.21265853676755</v>
      </c>
      <c r="AX8" s="23">
        <v>487.20579476058214</v>
      </c>
      <c r="AY8" s="23">
        <v>495.8496784463394</v>
      </c>
      <c r="AZ8" s="23">
        <v>3664.3365796254488</v>
      </c>
      <c r="BA8" s="23">
        <v>366.83464104284661</v>
      </c>
      <c r="BB8" s="23">
        <v>262.13254700119847</v>
      </c>
      <c r="BC8" s="23">
        <v>1588.1755117093517</v>
      </c>
      <c r="BD8" s="23">
        <v>667.77388883571518</v>
      </c>
      <c r="BE8" s="23">
        <v>260.4280360223309</v>
      </c>
      <c r="BF8" s="23">
        <v>705.64346468738552</v>
      </c>
      <c r="BG8" s="23">
        <v>463.88153933921052</v>
      </c>
      <c r="BH8" s="23">
        <v>811.02476156858802</v>
      </c>
      <c r="BI8" s="23">
        <v>149.95744709309403</v>
      </c>
      <c r="BJ8" s="23">
        <v>451.40964841534901</v>
      </c>
      <c r="BK8" s="23">
        <v>833.04586697306377</v>
      </c>
      <c r="BL8" s="23">
        <v>601.24117708869289</v>
      </c>
      <c r="BM8" s="23">
        <v>519.91303812099295</v>
      </c>
      <c r="BN8" s="23">
        <v>303.8188143716859</v>
      </c>
      <c r="BO8" s="23">
        <v>321.21637737672643</v>
      </c>
      <c r="BP8" s="23">
        <v>698.03255458413855</v>
      </c>
      <c r="BQ8" s="23">
        <v>350.05131020810899</v>
      </c>
      <c r="BR8" s="23">
        <v>431.17951225095766</v>
      </c>
      <c r="BS8" s="23">
        <v>1284.6279621450672</v>
      </c>
      <c r="BT8" s="23">
        <v>240.1821120033546</v>
      </c>
      <c r="BU8" s="23">
        <v>278.19037789029562</v>
      </c>
      <c r="BV8" s="23">
        <v>565.27119595878935</v>
      </c>
      <c r="BW8" s="23">
        <v>842.43660450988261</v>
      </c>
      <c r="BX8" s="23">
        <v>222.15755285286869</v>
      </c>
      <c r="BY8" s="23">
        <v>861.63182009491254</v>
      </c>
      <c r="BZ8" s="23">
        <v>300.93773742355768</v>
      </c>
      <c r="CA8" s="23">
        <v>139.82964016936776</v>
      </c>
      <c r="CB8" s="23">
        <v>286.39185363182719</v>
      </c>
      <c r="CC8" s="23">
        <v>14807.416993369357</v>
      </c>
      <c r="CD8" s="24">
        <v>64253.760000000002</v>
      </c>
    </row>
    <row r="9" spans="1:82" ht="24.75" customHeight="1" x14ac:dyDescent="0.25">
      <c r="A9" s="21">
        <v>1.3</v>
      </c>
      <c r="B9" s="22" t="s">
        <v>93</v>
      </c>
      <c r="C9" s="23">
        <v>142.1025584879126</v>
      </c>
      <c r="D9" s="23">
        <v>112.35508666425268</v>
      </c>
      <c r="E9" s="23">
        <v>45.207721500853786</v>
      </c>
      <c r="F9" s="23">
        <v>3142.5681633449426</v>
      </c>
      <c r="G9" s="23">
        <v>258.28562805839988</v>
      </c>
      <c r="H9" s="23">
        <v>166.72349217821318</v>
      </c>
      <c r="I9" s="23">
        <v>68.959590764430061</v>
      </c>
      <c r="J9" s="23">
        <v>102.73657685178472</v>
      </c>
      <c r="K9" s="23">
        <v>1250.7655399535511</v>
      </c>
      <c r="L9" s="23">
        <v>128.89515021955137</v>
      </c>
      <c r="M9" s="23">
        <v>455.11034191679499</v>
      </c>
      <c r="N9" s="23">
        <v>98.441511918275921</v>
      </c>
      <c r="O9" s="23">
        <v>114.22461418705323</v>
      </c>
      <c r="P9" s="23">
        <v>253.37624700759136</v>
      </c>
      <c r="Q9" s="23">
        <v>142.30709849867881</v>
      </c>
      <c r="R9" s="23">
        <v>42.346397363132411</v>
      </c>
      <c r="S9" s="23">
        <v>80.117222233471864</v>
      </c>
      <c r="T9" s="23">
        <v>133.43413669627785</v>
      </c>
      <c r="U9" s="23">
        <v>264.70877720580529</v>
      </c>
      <c r="V9" s="23">
        <v>63.32808854401447</v>
      </c>
      <c r="W9" s="23">
        <v>29.351742534667419</v>
      </c>
      <c r="X9" s="23">
        <v>37.478369263108171</v>
      </c>
      <c r="Y9" s="23">
        <v>106.21649486992982</v>
      </c>
      <c r="Z9" s="23">
        <v>117.8650716257152</v>
      </c>
      <c r="AA9" s="23">
        <v>74.443019826109563</v>
      </c>
      <c r="AB9" s="23">
        <v>159.1652079201989</v>
      </c>
      <c r="AC9" s="23">
        <v>64.595810737704852</v>
      </c>
      <c r="AD9" s="23">
        <v>160.63518517485508</v>
      </c>
      <c r="AE9" s="23">
        <v>69.432203653141286</v>
      </c>
      <c r="AF9" s="23">
        <v>18.639168033591947</v>
      </c>
      <c r="AG9" s="23">
        <v>7903.8162172340135</v>
      </c>
      <c r="AH9" s="23">
        <v>414.28430038434533</v>
      </c>
      <c r="AI9" s="23">
        <v>337.37334629269361</v>
      </c>
      <c r="AJ9" s="23">
        <v>111.6051010338534</v>
      </c>
      <c r="AK9" s="23">
        <v>93.352268818551039</v>
      </c>
      <c r="AL9" s="23">
        <v>119.30167656133051</v>
      </c>
      <c r="AM9" s="23">
        <v>118.03810240212565</v>
      </c>
      <c r="AN9" s="23">
        <v>187.43575074093312</v>
      </c>
      <c r="AO9" s="23">
        <v>377.96996347621121</v>
      </c>
      <c r="AP9" s="23">
        <v>80.441906521746148</v>
      </c>
      <c r="AQ9" s="23">
        <v>264.85131990585467</v>
      </c>
      <c r="AR9" s="23">
        <v>2104.653736137644</v>
      </c>
      <c r="AS9" s="23">
        <v>55.686000696784795</v>
      </c>
      <c r="AT9" s="23">
        <v>47.100357609625142</v>
      </c>
      <c r="AU9" s="23">
        <v>21.551754031603554</v>
      </c>
      <c r="AV9" s="23">
        <v>116.80672102310818</v>
      </c>
      <c r="AW9" s="23">
        <v>34.674017124883697</v>
      </c>
      <c r="AX9" s="23">
        <v>33.53807444577599</v>
      </c>
      <c r="AY9" s="23">
        <v>213.54672853138121</v>
      </c>
      <c r="AZ9" s="23">
        <v>522.90365346316253</v>
      </c>
      <c r="BA9" s="23">
        <v>610.35509568576163</v>
      </c>
      <c r="BB9" s="23">
        <v>33.483491597916597</v>
      </c>
      <c r="BC9" s="23">
        <v>538.95414013908589</v>
      </c>
      <c r="BD9" s="23">
        <v>113.74546268915199</v>
      </c>
      <c r="BE9" s="23">
        <v>108.11199959423975</v>
      </c>
      <c r="BF9" s="23">
        <v>83.022286308971417</v>
      </c>
      <c r="BG9" s="23">
        <v>49.603161927854508</v>
      </c>
      <c r="BH9" s="23">
        <v>380.92482408053081</v>
      </c>
      <c r="BI9" s="23">
        <v>915.60280619631453</v>
      </c>
      <c r="BJ9" s="23">
        <v>84.973550564787132</v>
      </c>
      <c r="BK9" s="23">
        <v>487.41485881671082</v>
      </c>
      <c r="BL9" s="23">
        <v>38.789669784039873</v>
      </c>
      <c r="BM9" s="23">
        <v>45.978976447786266</v>
      </c>
      <c r="BN9" s="23">
        <v>128.44349436892998</v>
      </c>
      <c r="BO9" s="23">
        <v>52.950353902758053</v>
      </c>
      <c r="BP9" s="23">
        <v>582.10175844941648</v>
      </c>
      <c r="BQ9" s="23">
        <v>80.389532811392328</v>
      </c>
      <c r="BR9" s="23">
        <v>65.414087950838862</v>
      </c>
      <c r="BS9" s="23">
        <v>121.44108249739655</v>
      </c>
      <c r="BT9" s="23">
        <v>51.2367284322046</v>
      </c>
      <c r="BU9" s="23">
        <v>88.710782607944239</v>
      </c>
      <c r="BV9" s="23">
        <v>118.18667588968557</v>
      </c>
      <c r="BW9" s="23">
        <v>88.756406539850843</v>
      </c>
      <c r="BX9" s="23">
        <v>30.848410810378091</v>
      </c>
      <c r="BY9" s="23">
        <v>78.749814749381116</v>
      </c>
      <c r="BZ9" s="23">
        <v>69.022335631587893</v>
      </c>
      <c r="CA9" s="23">
        <v>359.00137805373225</v>
      </c>
      <c r="CB9" s="23">
        <v>265.58592663653218</v>
      </c>
      <c r="CC9" s="23">
        <v>5671.7990931651821</v>
      </c>
      <c r="CD9" s="24">
        <v>16203.172700000001</v>
      </c>
    </row>
    <row r="10" spans="1:82" ht="24.75" customHeight="1" x14ac:dyDescent="0.25">
      <c r="A10" s="21">
        <v>1.4</v>
      </c>
      <c r="B10" s="22" t="s">
        <v>94</v>
      </c>
      <c r="C10" s="23">
        <v>27.710881317273614</v>
      </c>
      <c r="D10" s="23">
        <v>34.410892741521799</v>
      </c>
      <c r="E10" s="23">
        <v>4.4833852096892972</v>
      </c>
      <c r="F10" s="23">
        <v>31.603208651126621</v>
      </c>
      <c r="G10" s="23">
        <v>26.194821208631115</v>
      </c>
      <c r="H10" s="23">
        <v>12.450746785739845</v>
      </c>
      <c r="I10" s="23">
        <v>18.605414601072003</v>
      </c>
      <c r="J10" s="23">
        <v>13.604548650779499</v>
      </c>
      <c r="K10" s="23">
        <v>25.659292969596045</v>
      </c>
      <c r="L10" s="23">
        <v>4.838726990214715</v>
      </c>
      <c r="M10" s="23">
        <v>15.07167490436667</v>
      </c>
      <c r="N10" s="23">
        <v>9.3111944039628423</v>
      </c>
      <c r="O10" s="23">
        <v>2.9683014656189446</v>
      </c>
      <c r="P10" s="23">
        <v>33.442642669976529</v>
      </c>
      <c r="Q10" s="23">
        <v>23.349192356616516</v>
      </c>
      <c r="R10" s="23">
        <v>9.1742045486614288</v>
      </c>
      <c r="S10" s="23">
        <v>17.603648035337759</v>
      </c>
      <c r="T10" s="23">
        <v>16.926679990675392</v>
      </c>
      <c r="U10" s="23">
        <v>44.379961533120948</v>
      </c>
      <c r="V10" s="23">
        <v>19.201877931122525</v>
      </c>
      <c r="W10" s="23">
        <v>24.37882073823269</v>
      </c>
      <c r="X10" s="23">
        <v>59.37497955587456</v>
      </c>
      <c r="Y10" s="23">
        <v>43.438286445771617</v>
      </c>
      <c r="Z10" s="23">
        <v>44.202097564074293</v>
      </c>
      <c r="AA10" s="23">
        <v>43.748413911035115</v>
      </c>
      <c r="AB10" s="23">
        <v>55.866072647383263</v>
      </c>
      <c r="AC10" s="23">
        <v>60.948364151733387</v>
      </c>
      <c r="AD10" s="23">
        <v>24.035947679711985</v>
      </c>
      <c r="AE10" s="23">
        <v>22.607199375817729</v>
      </c>
      <c r="AF10" s="23">
        <v>10.835298721163037</v>
      </c>
      <c r="AG10" s="23">
        <v>780.42677775590175</v>
      </c>
      <c r="AH10" s="23">
        <v>185.07408383538274</v>
      </c>
      <c r="AI10" s="23">
        <v>78.186553505816832</v>
      </c>
      <c r="AJ10" s="23">
        <v>138.47401939633835</v>
      </c>
      <c r="AK10" s="23">
        <v>77.772951688088554</v>
      </c>
      <c r="AL10" s="23">
        <v>32.149066969225281</v>
      </c>
      <c r="AM10" s="23">
        <v>65.629586955975299</v>
      </c>
      <c r="AN10" s="23">
        <v>32.713124401581531</v>
      </c>
      <c r="AO10" s="23">
        <v>37.1537234561114</v>
      </c>
      <c r="AP10" s="23">
        <v>48.980791593880838</v>
      </c>
      <c r="AQ10" s="23">
        <v>104.7392625790179</v>
      </c>
      <c r="AR10" s="23">
        <v>800.87316438141875</v>
      </c>
      <c r="AS10" s="23">
        <v>33.749966116357683</v>
      </c>
      <c r="AT10" s="23">
        <v>221.93174098424069</v>
      </c>
      <c r="AU10" s="23">
        <v>63.639286357629835</v>
      </c>
      <c r="AV10" s="23">
        <v>12.79922856798466</v>
      </c>
      <c r="AW10" s="23">
        <v>120.80719746287332</v>
      </c>
      <c r="AX10" s="23">
        <v>63.033507322757231</v>
      </c>
      <c r="AY10" s="23">
        <v>63.700963976228088</v>
      </c>
      <c r="AZ10" s="23">
        <v>579.66189078807145</v>
      </c>
      <c r="BA10" s="23">
        <v>29.27307393545151</v>
      </c>
      <c r="BB10" s="23">
        <v>36.239586914520387</v>
      </c>
      <c r="BC10" s="23">
        <v>90.454321113701695</v>
      </c>
      <c r="BD10" s="23">
        <v>55.039810091873832</v>
      </c>
      <c r="BE10" s="23">
        <v>70.144644974765654</v>
      </c>
      <c r="BF10" s="23">
        <v>75.496426204733552</v>
      </c>
      <c r="BG10" s="23">
        <v>35.576946471421699</v>
      </c>
      <c r="BH10" s="23">
        <v>192.37744858224255</v>
      </c>
      <c r="BI10" s="23">
        <v>109.87726332877737</v>
      </c>
      <c r="BJ10" s="23">
        <v>77.096360601620475</v>
      </c>
      <c r="BK10" s="23">
        <v>66.342335160920001</v>
      </c>
      <c r="BL10" s="23">
        <v>186.9127218969885</v>
      </c>
      <c r="BM10" s="23">
        <v>55.054299575162801</v>
      </c>
      <c r="BN10" s="23">
        <v>64.885479646208054</v>
      </c>
      <c r="BO10" s="23">
        <v>113.1727333757473</v>
      </c>
      <c r="BP10" s="23">
        <v>154.12728915958414</v>
      </c>
      <c r="BQ10" s="23">
        <v>114.37587754239304</v>
      </c>
      <c r="BR10" s="23">
        <v>71.221760095465612</v>
      </c>
      <c r="BS10" s="23">
        <v>104.42862685071097</v>
      </c>
      <c r="BT10" s="23">
        <v>50.484665107171949</v>
      </c>
      <c r="BU10" s="23">
        <v>132.20001396116217</v>
      </c>
      <c r="BV10" s="23">
        <v>65.294194003052922</v>
      </c>
      <c r="BW10" s="23">
        <v>74.996371182631151</v>
      </c>
      <c r="BX10" s="23">
        <v>43.476192751378221</v>
      </c>
      <c r="BY10" s="23">
        <v>45.682665803325882</v>
      </c>
      <c r="BZ10" s="23">
        <v>19.24922886433578</v>
      </c>
      <c r="CA10" s="23">
        <v>83.793429649910507</v>
      </c>
      <c r="CB10" s="23">
        <v>127.53440022935006</v>
      </c>
      <c r="CC10" s="23">
        <v>2344.8081670746078</v>
      </c>
      <c r="CD10" s="24">
        <v>4505.7700000000004</v>
      </c>
    </row>
    <row r="11" spans="1:82" s="11" customFormat="1" ht="27.75" customHeight="1" thickBot="1" x14ac:dyDescent="0.3">
      <c r="A11" s="26">
        <v>2</v>
      </c>
      <c r="B11" s="26" t="s">
        <v>95</v>
      </c>
      <c r="C11" s="27">
        <v>82.730242378759939</v>
      </c>
      <c r="D11" s="27">
        <v>63.901361330858734</v>
      </c>
      <c r="E11" s="27">
        <v>149.75162830423082</v>
      </c>
      <c r="F11" s="27">
        <v>41.665143181163465</v>
      </c>
      <c r="G11" s="27">
        <v>73.656117343235877</v>
      </c>
      <c r="H11" s="27">
        <v>40.355477094267236</v>
      </c>
      <c r="I11" s="27">
        <v>66.624251872559952</v>
      </c>
      <c r="J11" s="27">
        <v>43.088445673126706</v>
      </c>
      <c r="K11" s="27">
        <v>35.030548277977772</v>
      </c>
      <c r="L11" s="27">
        <v>190.72503359781834</v>
      </c>
      <c r="M11" s="27">
        <v>68.821615298459051</v>
      </c>
      <c r="N11" s="27">
        <v>28.189539051929664</v>
      </c>
      <c r="O11" s="27">
        <v>242.84589843968257</v>
      </c>
      <c r="P11" s="27">
        <v>65.462414967756771</v>
      </c>
      <c r="Q11" s="27">
        <v>83.361634705725606</v>
      </c>
      <c r="R11" s="27">
        <v>16.852111504545668</v>
      </c>
      <c r="S11" s="27">
        <v>67.631464143473352</v>
      </c>
      <c r="T11" s="27">
        <v>68.355634118166165</v>
      </c>
      <c r="U11" s="27">
        <v>55.482898579282434</v>
      </c>
      <c r="V11" s="27">
        <v>20.715909826889504</v>
      </c>
      <c r="W11" s="27">
        <v>65.030757136638655</v>
      </c>
      <c r="X11" s="27">
        <v>23.040117064929532</v>
      </c>
      <c r="Y11" s="27">
        <v>51.286526415658393</v>
      </c>
      <c r="Z11" s="27">
        <v>73.992389321539591</v>
      </c>
      <c r="AA11" s="27">
        <v>65.007822580377706</v>
      </c>
      <c r="AB11" s="27">
        <v>82.295780731461349</v>
      </c>
      <c r="AC11" s="27">
        <v>31.199831773217952</v>
      </c>
      <c r="AD11" s="27">
        <v>53.58035742737038</v>
      </c>
      <c r="AE11" s="27">
        <v>74.930889363208692</v>
      </c>
      <c r="AF11" s="27">
        <v>57.369432067984619</v>
      </c>
      <c r="AG11" s="27">
        <v>2082.9812735722962</v>
      </c>
      <c r="AH11" s="27">
        <v>44.465493566144424</v>
      </c>
      <c r="AI11" s="27">
        <v>94.851339416846272</v>
      </c>
      <c r="AJ11" s="27">
        <v>58.014182873639648</v>
      </c>
      <c r="AK11" s="27">
        <v>66.725773296969493</v>
      </c>
      <c r="AL11" s="27">
        <v>48.741995047569162</v>
      </c>
      <c r="AM11" s="27">
        <v>39.707639981328853</v>
      </c>
      <c r="AN11" s="27">
        <v>227.15495594095086</v>
      </c>
      <c r="AO11" s="27">
        <v>78.49200123519509</v>
      </c>
      <c r="AP11" s="27">
        <v>721.58727684907149</v>
      </c>
      <c r="AQ11" s="27">
        <v>48.324254080366757</v>
      </c>
      <c r="AR11" s="27">
        <v>1428.0649122880818</v>
      </c>
      <c r="AS11" s="27">
        <v>746.92931357655209</v>
      </c>
      <c r="AT11" s="27">
        <v>787.92293296136722</v>
      </c>
      <c r="AU11" s="27">
        <v>372.41049542069851</v>
      </c>
      <c r="AV11" s="27">
        <v>3165.4848122724839</v>
      </c>
      <c r="AW11" s="27">
        <v>1614.1920542883681</v>
      </c>
      <c r="AX11" s="27">
        <v>2834.0790004068695</v>
      </c>
      <c r="AY11" s="27">
        <v>422.43076223084842</v>
      </c>
      <c r="AZ11" s="27">
        <v>9943.4493711571868</v>
      </c>
      <c r="BA11" s="27">
        <v>24.916380574900742</v>
      </c>
      <c r="BB11" s="27">
        <v>491.07338437342207</v>
      </c>
      <c r="BC11" s="27">
        <v>1020.680132986892</v>
      </c>
      <c r="BD11" s="27">
        <v>50.476162009328263</v>
      </c>
      <c r="BE11" s="27">
        <v>115.36856151720477</v>
      </c>
      <c r="BF11" s="27">
        <v>16.632033792210006</v>
      </c>
      <c r="BG11" s="27">
        <v>10.613020739222591</v>
      </c>
      <c r="BH11" s="27">
        <v>105.32777960670428</v>
      </c>
      <c r="BI11" s="27">
        <v>44.253896451779518</v>
      </c>
      <c r="BJ11" s="27">
        <v>40.229080409641206</v>
      </c>
      <c r="BK11" s="27">
        <v>105.53835079598122</v>
      </c>
      <c r="BL11" s="27">
        <v>50.483872339317884</v>
      </c>
      <c r="BM11" s="27">
        <v>131.63221996121706</v>
      </c>
      <c r="BN11" s="27">
        <v>80.421724767965145</v>
      </c>
      <c r="BO11" s="27">
        <v>26.542666635689454</v>
      </c>
      <c r="BP11" s="27">
        <v>133.1606767123308</v>
      </c>
      <c r="BQ11" s="27">
        <v>49.552491801415478</v>
      </c>
      <c r="BR11" s="27">
        <v>25.750773859670424</v>
      </c>
      <c r="BS11" s="27">
        <v>65.226651029866474</v>
      </c>
      <c r="BT11" s="27">
        <v>14.620792920825755</v>
      </c>
      <c r="BU11" s="27">
        <v>57.463567911046582</v>
      </c>
      <c r="BV11" s="27">
        <v>34.59776764823394</v>
      </c>
      <c r="BW11" s="27">
        <v>44.727454942343357</v>
      </c>
      <c r="BX11" s="27">
        <v>69.197157848583799</v>
      </c>
      <c r="BY11" s="27">
        <v>32.468184252413948</v>
      </c>
      <c r="BZ11" s="27">
        <v>53.062883853923438</v>
      </c>
      <c r="CA11" s="27">
        <v>912.63589787503679</v>
      </c>
      <c r="CB11" s="27">
        <v>3534.220875365269</v>
      </c>
      <c r="CC11" s="27">
        <v>7340.8744429824346</v>
      </c>
      <c r="CD11" s="27">
        <v>20795.37</v>
      </c>
    </row>
    <row r="12" spans="1:82" s="11" customFormat="1" ht="28.5" customHeight="1" thickBot="1" x14ac:dyDescent="0.3">
      <c r="A12" s="18" t="s">
        <v>96</v>
      </c>
      <c r="B12" s="28" t="s">
        <v>97</v>
      </c>
      <c r="C12" s="29">
        <f>C6+C11</f>
        <v>6826.1617226721073</v>
      </c>
      <c r="D12" s="29">
        <f>D6+D11</f>
        <v>6349.5512759963176</v>
      </c>
      <c r="E12" s="29">
        <f>E6+E11</f>
        <v>3132.7319391098354</v>
      </c>
      <c r="F12" s="29">
        <f>F6+F11</f>
        <v>9207.9392652390288</v>
      </c>
      <c r="G12" s="29">
        <f>G6+G11</f>
        <v>3020.1577932452137</v>
      </c>
      <c r="H12" s="29">
        <f t="shared" ref="H12:BS12" si="2">H6+H11</f>
        <v>3121.0840599838348</v>
      </c>
      <c r="I12" s="29">
        <f t="shared" si="2"/>
        <v>3074.8583121048</v>
      </c>
      <c r="J12" s="29">
        <f t="shared" si="2"/>
        <v>3569.5735743403261</v>
      </c>
      <c r="K12" s="29">
        <f t="shared" si="2"/>
        <v>7845.7027684712657</v>
      </c>
      <c r="L12" s="29">
        <f t="shared" si="2"/>
        <v>3752.2493382448979</v>
      </c>
      <c r="M12" s="29">
        <f t="shared" si="2"/>
        <v>2470.8195431429135</v>
      </c>
      <c r="N12" s="29">
        <f t="shared" si="2"/>
        <v>2399.8926134245435</v>
      </c>
      <c r="O12" s="29">
        <f t="shared" si="2"/>
        <v>1462.0506273473115</v>
      </c>
      <c r="P12" s="29">
        <f t="shared" si="2"/>
        <v>6829.5126603115987</v>
      </c>
      <c r="Q12" s="29">
        <f t="shared" si="2"/>
        <v>5038.2850127070642</v>
      </c>
      <c r="R12" s="29">
        <f t="shared" si="2"/>
        <v>2601.7723239857478</v>
      </c>
      <c r="S12" s="29">
        <f t="shared" si="2"/>
        <v>3404.2424222002746</v>
      </c>
      <c r="T12" s="29">
        <f t="shared" si="2"/>
        <v>5220.4062388020257</v>
      </c>
      <c r="U12" s="29">
        <f t="shared" si="2"/>
        <v>2991.2238352557401</v>
      </c>
      <c r="V12" s="29">
        <f t="shared" si="2"/>
        <v>2928.5749933137813</v>
      </c>
      <c r="W12" s="29">
        <f t="shared" si="2"/>
        <v>2589.6998701595357</v>
      </c>
      <c r="X12" s="29">
        <f t="shared" si="2"/>
        <v>2414.5599147167854</v>
      </c>
      <c r="Y12" s="29">
        <f t="shared" si="2"/>
        <v>4776.9275878331891</v>
      </c>
      <c r="Z12" s="29">
        <f t="shared" si="2"/>
        <v>5458.383629963464</v>
      </c>
      <c r="AA12" s="29">
        <f t="shared" si="2"/>
        <v>3059.5948655701623</v>
      </c>
      <c r="AB12" s="29">
        <f t="shared" si="2"/>
        <v>3760.7293052471805</v>
      </c>
      <c r="AC12" s="29">
        <f t="shared" si="2"/>
        <v>2368.8361991205261</v>
      </c>
      <c r="AD12" s="29">
        <f t="shared" si="2"/>
        <v>2005.2122491636203</v>
      </c>
      <c r="AE12" s="29">
        <f t="shared" si="2"/>
        <v>2015.042330576764</v>
      </c>
      <c r="AF12" s="29">
        <f t="shared" si="2"/>
        <v>1417.2660483102954</v>
      </c>
      <c r="AG12" s="29">
        <f t="shared" si="2"/>
        <v>115113.04232056013</v>
      </c>
      <c r="AH12" s="29">
        <f t="shared" si="2"/>
        <v>8440.6670541194308</v>
      </c>
      <c r="AI12" s="29">
        <f t="shared" si="2"/>
        <v>6483.8746543480183</v>
      </c>
      <c r="AJ12" s="29">
        <f t="shared" si="2"/>
        <v>4498.3416728592238</v>
      </c>
      <c r="AK12" s="29">
        <f t="shared" si="2"/>
        <v>4095.2017139908035</v>
      </c>
      <c r="AL12" s="29">
        <f t="shared" si="2"/>
        <v>3108.3361881050487</v>
      </c>
      <c r="AM12" s="29">
        <f t="shared" si="2"/>
        <v>1740.0025928068021</v>
      </c>
      <c r="AN12" s="29">
        <f t="shared" si="2"/>
        <v>2322.1778833014837</v>
      </c>
      <c r="AO12" s="29">
        <f t="shared" si="2"/>
        <v>2682.3404500352449</v>
      </c>
      <c r="AP12" s="29">
        <f t="shared" si="2"/>
        <v>4310.2565992386008</v>
      </c>
      <c r="AQ12" s="29">
        <f t="shared" si="2"/>
        <v>5990.4703760235307</v>
      </c>
      <c r="AR12" s="29">
        <f t="shared" si="2"/>
        <v>43671.669184828177</v>
      </c>
      <c r="AS12" s="29">
        <f t="shared" si="2"/>
        <v>3458.2294101960515</v>
      </c>
      <c r="AT12" s="29">
        <f t="shared" si="2"/>
        <v>3234.8695567227078</v>
      </c>
      <c r="AU12" s="29">
        <f t="shared" si="2"/>
        <v>2623.1679202205673</v>
      </c>
      <c r="AV12" s="29">
        <f t="shared" si="2"/>
        <v>5107.4010816019754</v>
      </c>
      <c r="AW12" s="29">
        <f t="shared" si="2"/>
        <v>2976.9287335435174</v>
      </c>
      <c r="AX12" s="29">
        <f t="shared" si="2"/>
        <v>4688.6664925338637</v>
      </c>
      <c r="AY12" s="29">
        <f t="shared" si="2"/>
        <v>1704.3830057019034</v>
      </c>
      <c r="AZ12" s="29">
        <f t="shared" si="2"/>
        <v>23793.646200520587</v>
      </c>
      <c r="BA12" s="29">
        <f t="shared" si="2"/>
        <v>2210.7471427715109</v>
      </c>
      <c r="BB12" s="29">
        <f t="shared" si="2"/>
        <v>2108.395404768502</v>
      </c>
      <c r="BC12" s="29">
        <f t="shared" si="2"/>
        <v>5343.8544351182845</v>
      </c>
      <c r="BD12" s="29">
        <f t="shared" si="2"/>
        <v>2608.7304850513087</v>
      </c>
      <c r="BE12" s="29">
        <f t="shared" si="2"/>
        <v>1951.6071627603581</v>
      </c>
      <c r="BF12" s="29">
        <f t="shared" si="2"/>
        <v>2196.1868960341149</v>
      </c>
      <c r="BG12" s="29">
        <f t="shared" si="2"/>
        <v>1888.7583647732226</v>
      </c>
      <c r="BH12" s="29">
        <f t="shared" si="2"/>
        <v>3600.3972523883467</v>
      </c>
      <c r="BI12" s="29">
        <f t="shared" si="2"/>
        <v>1918.9121414618012</v>
      </c>
      <c r="BJ12" s="29">
        <f t="shared" si="2"/>
        <v>2099.6486838250325</v>
      </c>
      <c r="BK12" s="29">
        <f t="shared" si="2"/>
        <v>3868.259523349765</v>
      </c>
      <c r="BL12" s="29">
        <f t="shared" si="2"/>
        <v>2236.1583727405018</v>
      </c>
      <c r="BM12" s="29">
        <f t="shared" si="2"/>
        <v>2215.1624656910244</v>
      </c>
      <c r="BN12" s="29">
        <f t="shared" si="2"/>
        <v>1588.1493080983005</v>
      </c>
      <c r="BO12" s="29">
        <f t="shared" si="2"/>
        <v>2329.9544943173159</v>
      </c>
      <c r="BP12" s="29">
        <f t="shared" si="2"/>
        <v>4043.1674569708048</v>
      </c>
      <c r="BQ12" s="29">
        <f t="shared" si="2"/>
        <v>3685.7560753211351</v>
      </c>
      <c r="BR12" s="29">
        <f t="shared" si="2"/>
        <v>1740.5121612731491</v>
      </c>
      <c r="BS12" s="29">
        <f t="shared" si="2"/>
        <v>3402.0596657325609</v>
      </c>
      <c r="BT12" s="29">
        <f t="shared" ref="BT12:CD12" si="3">BT6+BT11</f>
        <v>1059.8214962652162</v>
      </c>
      <c r="BU12" s="29">
        <f t="shared" si="3"/>
        <v>1982.4381969306398</v>
      </c>
      <c r="BV12" s="29">
        <f t="shared" si="3"/>
        <v>2614.4155969631765</v>
      </c>
      <c r="BW12" s="29">
        <f t="shared" si="3"/>
        <v>2720.9072213658706</v>
      </c>
      <c r="BX12" s="29">
        <f t="shared" si="3"/>
        <v>1371.2853279321509</v>
      </c>
      <c r="BY12" s="29">
        <f t="shared" si="3"/>
        <v>1703.1637245303261</v>
      </c>
      <c r="BZ12" s="29">
        <f t="shared" si="3"/>
        <v>870.22607048451391</v>
      </c>
      <c r="CA12" s="29">
        <f t="shared" si="3"/>
        <v>2639.2703093083337</v>
      </c>
      <c r="CB12" s="29">
        <f t="shared" si="3"/>
        <v>4742.1195578638253</v>
      </c>
      <c r="CC12" s="29">
        <f t="shared" si="3"/>
        <v>70740.064994091095</v>
      </c>
      <c r="CD12" s="29">
        <f t="shared" si="3"/>
        <v>253318.4227</v>
      </c>
    </row>
    <row r="13" spans="1:82" s="11" customFormat="1" ht="30" customHeight="1" x14ac:dyDescent="0.25">
      <c r="A13" s="19">
        <v>3</v>
      </c>
      <c r="B13" s="19" t="s">
        <v>98</v>
      </c>
      <c r="C13" s="20">
        <v>1229.2781581789316</v>
      </c>
      <c r="D13" s="20">
        <v>1209.4957452309216</v>
      </c>
      <c r="E13" s="20">
        <v>356.81772293953435</v>
      </c>
      <c r="F13" s="20">
        <v>1722.4178461161559</v>
      </c>
      <c r="G13" s="20">
        <v>4838.6553383809251</v>
      </c>
      <c r="H13" s="20">
        <v>817.13721533685793</v>
      </c>
      <c r="I13" s="20">
        <v>1372.9564823619678</v>
      </c>
      <c r="J13" s="20">
        <v>2096.111167992452</v>
      </c>
      <c r="K13" s="20">
        <v>3436.3060998326227</v>
      </c>
      <c r="L13" s="20">
        <v>456.13115834157537</v>
      </c>
      <c r="M13" s="20">
        <v>8164.5871174658505</v>
      </c>
      <c r="N13" s="20">
        <v>1111.207917172625</v>
      </c>
      <c r="O13" s="20">
        <v>39284.175611959559</v>
      </c>
      <c r="P13" s="20">
        <v>2051.3804064425717</v>
      </c>
      <c r="Q13" s="20">
        <v>2181.5045399830128</v>
      </c>
      <c r="R13" s="20">
        <v>659.78552673585114</v>
      </c>
      <c r="S13" s="20">
        <v>1617.8583821209954</v>
      </c>
      <c r="T13" s="20">
        <v>7064.2955601102203</v>
      </c>
      <c r="U13" s="20">
        <v>1936.6660134223378</v>
      </c>
      <c r="V13" s="20">
        <v>384.74160857485998</v>
      </c>
      <c r="W13" s="20">
        <v>246.39858248099011</v>
      </c>
      <c r="X13" s="20">
        <v>332.69037764969994</v>
      </c>
      <c r="Y13" s="20">
        <v>560.37838059289049</v>
      </c>
      <c r="Z13" s="20">
        <v>2617.0203466086837</v>
      </c>
      <c r="AA13" s="20">
        <v>579.66502934365121</v>
      </c>
      <c r="AB13" s="20">
        <v>1332.8301380033063</v>
      </c>
      <c r="AC13" s="20">
        <v>550.51153160342062</v>
      </c>
      <c r="AD13" s="20">
        <v>1087.1453876472492</v>
      </c>
      <c r="AE13" s="20">
        <v>358.89239804780112</v>
      </c>
      <c r="AF13" s="20">
        <v>428.46022717605041</v>
      </c>
      <c r="AG13" s="20">
        <v>90085.502017853563</v>
      </c>
      <c r="AH13" s="20">
        <v>1074.2119909286228</v>
      </c>
      <c r="AI13" s="20">
        <v>1123.372369998325</v>
      </c>
      <c r="AJ13" s="20">
        <v>1008.0690536499201</v>
      </c>
      <c r="AK13" s="20">
        <v>2278.0645280291678</v>
      </c>
      <c r="AL13" s="20">
        <v>3340.9147899853911</v>
      </c>
      <c r="AM13" s="20">
        <v>792.74653448759909</v>
      </c>
      <c r="AN13" s="20">
        <v>1512.6732033737903</v>
      </c>
      <c r="AO13" s="20">
        <v>4637.673691067529</v>
      </c>
      <c r="AP13" s="20">
        <v>710.99663872735687</v>
      </c>
      <c r="AQ13" s="20">
        <v>1259.4941660450897</v>
      </c>
      <c r="AR13" s="20">
        <v>17738.216966292792</v>
      </c>
      <c r="AS13" s="20">
        <v>345.23940719859388</v>
      </c>
      <c r="AT13" s="20">
        <v>652.55851566401702</v>
      </c>
      <c r="AU13" s="20">
        <v>278.5956819827602</v>
      </c>
      <c r="AV13" s="20">
        <v>416.80021618687402</v>
      </c>
      <c r="AW13" s="20">
        <v>181.33081482343459</v>
      </c>
      <c r="AX13" s="20">
        <v>111.80122503779127</v>
      </c>
      <c r="AY13" s="20">
        <v>118.90797432933046</v>
      </c>
      <c r="AZ13" s="20">
        <v>2105.2338352228021</v>
      </c>
      <c r="BA13" s="20">
        <v>660.6213351420962</v>
      </c>
      <c r="BB13" s="20">
        <v>369.71316439937516</v>
      </c>
      <c r="BC13" s="20">
        <v>2541.8238177444568</v>
      </c>
      <c r="BD13" s="20">
        <v>751.37351984110558</v>
      </c>
      <c r="BE13" s="20">
        <v>754.4388040163991</v>
      </c>
      <c r="BF13" s="20">
        <v>802.00186559333599</v>
      </c>
      <c r="BG13" s="20">
        <v>779.57138561244676</v>
      </c>
      <c r="BH13" s="20">
        <v>466.41430757124283</v>
      </c>
      <c r="BI13" s="20">
        <v>175.1560396054669</v>
      </c>
      <c r="BJ13" s="20">
        <v>433.05782401379241</v>
      </c>
      <c r="BK13" s="20">
        <v>837.97707859831871</v>
      </c>
      <c r="BL13" s="20">
        <v>342.57860979105885</v>
      </c>
      <c r="BM13" s="20">
        <v>382.9822593179623</v>
      </c>
      <c r="BN13" s="20">
        <v>317.65582505297959</v>
      </c>
      <c r="BO13" s="20">
        <v>471.36736500255546</v>
      </c>
      <c r="BP13" s="20">
        <v>1604.6637003285921</v>
      </c>
      <c r="BQ13" s="20">
        <v>669.47780564513141</v>
      </c>
      <c r="BR13" s="20">
        <v>519.6362202185868</v>
      </c>
      <c r="BS13" s="20">
        <v>1148.2740117439355</v>
      </c>
      <c r="BT13" s="20">
        <v>1333.1525546459454</v>
      </c>
      <c r="BU13" s="20">
        <v>741.34364773857703</v>
      </c>
      <c r="BV13" s="20">
        <v>1190.5855918857853</v>
      </c>
      <c r="BW13" s="20">
        <v>787.74346071644288</v>
      </c>
      <c r="BX13" s="20">
        <v>1010.3656142745774</v>
      </c>
      <c r="BY13" s="20">
        <v>2453.1508139280377</v>
      </c>
      <c r="BZ13" s="20">
        <v>1538.9259931437687</v>
      </c>
      <c r="CA13" s="20">
        <v>1080.0795130999006</v>
      </c>
      <c r="CB13" s="20">
        <v>1454.9650519589593</v>
      </c>
      <c r="CC13" s="20">
        <v>25619.097180630833</v>
      </c>
      <c r="CD13" s="20">
        <v>135548.04999999999</v>
      </c>
    </row>
    <row r="14" spans="1:82" s="11" customFormat="1" ht="48" customHeight="1" x14ac:dyDescent="0.25">
      <c r="A14" s="21">
        <v>4</v>
      </c>
      <c r="B14" s="30" t="s">
        <v>99</v>
      </c>
      <c r="C14" s="24">
        <v>157.61321889409291</v>
      </c>
      <c r="D14" s="24">
        <v>105.89034153961686</v>
      </c>
      <c r="E14" s="24">
        <v>55.312403827463051</v>
      </c>
      <c r="F14" s="24">
        <v>106.01906600496807</v>
      </c>
      <c r="G14" s="24">
        <v>107.2904550934289</v>
      </c>
      <c r="H14" s="24">
        <v>50.130384680230833</v>
      </c>
      <c r="I14" s="24">
        <v>45.090398062919661</v>
      </c>
      <c r="J14" s="24">
        <v>70.683234566615468</v>
      </c>
      <c r="K14" s="24">
        <v>242.44251429487238</v>
      </c>
      <c r="L14" s="24">
        <v>89.068729522608919</v>
      </c>
      <c r="M14" s="24">
        <v>254.60124970337259</v>
      </c>
      <c r="N14" s="24">
        <v>68.164077114082872</v>
      </c>
      <c r="O14" s="24">
        <v>499.17863371893372</v>
      </c>
      <c r="P14" s="24">
        <v>278.19909180035245</v>
      </c>
      <c r="Q14" s="24">
        <v>130.55957830489183</v>
      </c>
      <c r="R14" s="24">
        <v>30.426165774360776</v>
      </c>
      <c r="S14" s="24">
        <v>61.463937238210299</v>
      </c>
      <c r="T14" s="24">
        <v>325.21105985099166</v>
      </c>
      <c r="U14" s="24">
        <v>66.75076493745533</v>
      </c>
      <c r="V14" s="24">
        <v>20.299176546839899</v>
      </c>
      <c r="W14" s="24">
        <v>22.667084384155959</v>
      </c>
      <c r="X14" s="24">
        <v>25.016139301792887</v>
      </c>
      <c r="Y14" s="24">
        <v>33.988696872337492</v>
      </c>
      <c r="Z14" s="24">
        <v>224.25190985392942</v>
      </c>
      <c r="AA14" s="24">
        <v>18.867173041973729</v>
      </c>
      <c r="AB14" s="24">
        <v>130.15993202837271</v>
      </c>
      <c r="AC14" s="24">
        <v>19.711278731688544</v>
      </c>
      <c r="AD14" s="24">
        <v>18.196209511316908</v>
      </c>
      <c r="AE14" s="24">
        <v>23.580438586970693</v>
      </c>
      <c r="AF14" s="24">
        <v>25.166647683572627</v>
      </c>
      <c r="AG14" s="24">
        <v>3305.9999914724199</v>
      </c>
      <c r="AH14" s="24">
        <v>36.702981688793543</v>
      </c>
      <c r="AI14" s="24">
        <v>34.239708347048783</v>
      </c>
      <c r="AJ14" s="24">
        <v>34.160117551635878</v>
      </c>
      <c r="AK14" s="24">
        <v>31.653057870155038</v>
      </c>
      <c r="AL14" s="24">
        <v>448.09096124895905</v>
      </c>
      <c r="AM14" s="24">
        <v>212.16205047202868</v>
      </c>
      <c r="AN14" s="24">
        <v>26.729821361103049</v>
      </c>
      <c r="AO14" s="24">
        <v>380.52041346062009</v>
      </c>
      <c r="AP14" s="24">
        <v>184.55784678196869</v>
      </c>
      <c r="AQ14" s="24">
        <v>23.304448768639148</v>
      </c>
      <c r="AR14" s="24">
        <v>1412.121407550952</v>
      </c>
      <c r="AS14" s="24">
        <v>139.25074363893501</v>
      </c>
      <c r="AT14" s="24">
        <v>119.98373008303361</v>
      </c>
      <c r="AU14" s="24">
        <v>89.355618269024234</v>
      </c>
      <c r="AV14" s="24">
        <v>14.631709364460507</v>
      </c>
      <c r="AW14" s="24">
        <v>13.408569942367365</v>
      </c>
      <c r="AX14" s="24">
        <v>22.167490766336169</v>
      </c>
      <c r="AY14" s="24">
        <v>7.1892038369199085</v>
      </c>
      <c r="AZ14" s="24">
        <v>405.98706590107685</v>
      </c>
      <c r="BA14" s="24">
        <v>31.548981298023168</v>
      </c>
      <c r="BB14" s="24">
        <v>17.131977327588555</v>
      </c>
      <c r="BC14" s="24">
        <v>317.7867549802537</v>
      </c>
      <c r="BD14" s="24">
        <v>60.852770638365548</v>
      </c>
      <c r="BE14" s="24">
        <v>348.30275659775549</v>
      </c>
      <c r="BF14" s="24">
        <v>22.995945527356959</v>
      </c>
      <c r="BG14" s="24">
        <v>17.431255161659987</v>
      </c>
      <c r="BH14" s="24">
        <v>17.997364690034193</v>
      </c>
      <c r="BI14" s="24">
        <v>3.3113867524233958</v>
      </c>
      <c r="BJ14" s="24">
        <v>9.639576561562798</v>
      </c>
      <c r="BK14" s="24">
        <v>25.540604084666178</v>
      </c>
      <c r="BL14" s="24">
        <v>14.874337471773263</v>
      </c>
      <c r="BM14" s="24">
        <v>23.693730435991164</v>
      </c>
      <c r="BN14" s="24">
        <v>13.495569634884687</v>
      </c>
      <c r="BO14" s="24">
        <v>12.242907725303986</v>
      </c>
      <c r="BP14" s="24">
        <v>102.63610648451717</v>
      </c>
      <c r="BQ14" s="24">
        <v>27.810895710790682</v>
      </c>
      <c r="BR14" s="24">
        <v>30.443044977212804</v>
      </c>
      <c r="BS14" s="24">
        <v>41.071292553668101</v>
      </c>
      <c r="BT14" s="24">
        <v>45.923699229571049</v>
      </c>
      <c r="BU14" s="24">
        <v>156.10309812820236</v>
      </c>
      <c r="BV14" s="24">
        <v>55.568563505061611</v>
      </c>
      <c r="BW14" s="24">
        <v>43.529169453473308</v>
      </c>
      <c r="BX14" s="24">
        <v>29.904566807069941</v>
      </c>
      <c r="BY14" s="24">
        <v>266.77781743475333</v>
      </c>
      <c r="BZ14" s="24">
        <v>22.670261242397757</v>
      </c>
      <c r="CA14" s="24">
        <v>34.059120324975154</v>
      </c>
      <c r="CB14" s="24">
        <v>1345.3679803362154</v>
      </c>
      <c r="CC14" s="24">
        <v>3138.7115350755512</v>
      </c>
      <c r="CD14" s="23">
        <v>8262.82</v>
      </c>
    </row>
    <row r="15" spans="1:82" s="11" customFormat="1" ht="30" customHeight="1" thickBot="1" x14ac:dyDescent="0.3">
      <c r="A15" s="26">
        <v>5</v>
      </c>
      <c r="B15" s="26" t="s">
        <v>100</v>
      </c>
      <c r="C15" s="27">
        <v>1567.1884572230688</v>
      </c>
      <c r="D15" s="27">
        <v>1543.0593377053426</v>
      </c>
      <c r="E15" s="27">
        <v>691.17648656578012</v>
      </c>
      <c r="F15" s="27">
        <v>1977.0160456382157</v>
      </c>
      <c r="G15" s="27">
        <v>1979.4327797197707</v>
      </c>
      <c r="H15" s="27">
        <v>1177.0933422966057</v>
      </c>
      <c r="I15" s="27">
        <v>3094.1652652054313</v>
      </c>
      <c r="J15" s="27">
        <v>2969.0225796400791</v>
      </c>
      <c r="K15" s="27">
        <v>7062.4271247652141</v>
      </c>
      <c r="L15" s="27">
        <v>288.1718870752976</v>
      </c>
      <c r="M15" s="27">
        <v>3027.9135505842628</v>
      </c>
      <c r="N15" s="27">
        <v>1154.3511433453596</v>
      </c>
      <c r="O15" s="27">
        <v>14897.192396983453</v>
      </c>
      <c r="P15" s="27">
        <v>2396.1337121567813</v>
      </c>
      <c r="Q15" s="27">
        <v>1530.871587235235</v>
      </c>
      <c r="R15" s="27">
        <v>806.99360985672115</v>
      </c>
      <c r="S15" s="27">
        <v>599.88608545352724</v>
      </c>
      <c r="T15" s="27">
        <v>8034.5719415471249</v>
      </c>
      <c r="U15" s="27">
        <v>917.57334771874991</v>
      </c>
      <c r="V15" s="27">
        <v>121.5323450674131</v>
      </c>
      <c r="W15" s="27">
        <v>827.79372142009709</v>
      </c>
      <c r="X15" s="27">
        <v>116.18444115913124</v>
      </c>
      <c r="Y15" s="27">
        <v>1732.0265725623219</v>
      </c>
      <c r="Z15" s="27">
        <v>4905.1101355782303</v>
      </c>
      <c r="AA15" s="27">
        <v>1284.8635108768021</v>
      </c>
      <c r="AB15" s="27">
        <v>731.54171252381991</v>
      </c>
      <c r="AC15" s="27">
        <v>297.36257139689781</v>
      </c>
      <c r="AD15" s="27">
        <v>383.65825829329339</v>
      </c>
      <c r="AE15" s="27">
        <v>573.93816258340496</v>
      </c>
      <c r="AF15" s="27">
        <v>206.53273956219226</v>
      </c>
      <c r="AG15" s="27">
        <v>66894.78485173962</v>
      </c>
      <c r="AH15" s="27">
        <v>1089.9273487199937</v>
      </c>
      <c r="AI15" s="27">
        <v>1135.4672731450664</v>
      </c>
      <c r="AJ15" s="27">
        <v>1117.7367409053709</v>
      </c>
      <c r="AK15" s="27">
        <v>430.17842445603293</v>
      </c>
      <c r="AL15" s="27">
        <v>6458.7727719377435</v>
      </c>
      <c r="AM15" s="27">
        <v>1077.7993978135219</v>
      </c>
      <c r="AN15" s="27">
        <v>255.89536808351039</v>
      </c>
      <c r="AO15" s="27">
        <v>2301.2902782436095</v>
      </c>
      <c r="AP15" s="27">
        <v>823.90899238246197</v>
      </c>
      <c r="AQ15" s="27">
        <v>409.12722594147039</v>
      </c>
      <c r="AR15" s="27">
        <v>15100.103821628783</v>
      </c>
      <c r="AS15" s="27">
        <v>537.23694311271981</v>
      </c>
      <c r="AT15" s="27">
        <v>558.26777489551762</v>
      </c>
      <c r="AU15" s="27">
        <v>161.07927461676755</v>
      </c>
      <c r="AV15" s="27">
        <v>227.5584360308608</v>
      </c>
      <c r="AW15" s="27">
        <v>247.70725346357173</v>
      </c>
      <c r="AX15" s="27">
        <v>398.04352145184015</v>
      </c>
      <c r="AY15" s="27">
        <v>92.070140468123569</v>
      </c>
      <c r="AZ15" s="27">
        <v>2221.9633440394014</v>
      </c>
      <c r="BA15" s="27">
        <v>396.16856572704387</v>
      </c>
      <c r="BB15" s="27">
        <v>1469.5488048804473</v>
      </c>
      <c r="BC15" s="27">
        <v>6032.129359010567</v>
      </c>
      <c r="BD15" s="27">
        <v>299.51666357118461</v>
      </c>
      <c r="BE15" s="27">
        <v>359.87784814495296</v>
      </c>
      <c r="BF15" s="27">
        <v>839.91102625062149</v>
      </c>
      <c r="BG15" s="27">
        <v>526.69571822300497</v>
      </c>
      <c r="BH15" s="27">
        <v>249.37659226082326</v>
      </c>
      <c r="BI15" s="27">
        <v>139.75306249632322</v>
      </c>
      <c r="BJ15" s="27">
        <v>143.88558426144832</v>
      </c>
      <c r="BK15" s="27">
        <v>528.76814360039452</v>
      </c>
      <c r="BL15" s="27">
        <v>743.97759743906659</v>
      </c>
      <c r="BM15" s="27">
        <v>652.86308250971797</v>
      </c>
      <c r="BN15" s="27">
        <v>160.22196067085127</v>
      </c>
      <c r="BO15" s="27">
        <v>608.00423959117757</v>
      </c>
      <c r="BP15" s="27">
        <v>1370.6444729012298</v>
      </c>
      <c r="BQ15" s="27">
        <v>795.9416821793817</v>
      </c>
      <c r="BR15" s="27">
        <v>303.2984435192522</v>
      </c>
      <c r="BS15" s="27">
        <v>988.41366551250951</v>
      </c>
      <c r="BT15" s="27">
        <v>847.06503842008317</v>
      </c>
      <c r="BU15" s="27">
        <v>391.33016458678816</v>
      </c>
      <c r="BV15" s="27">
        <v>682.28504383683128</v>
      </c>
      <c r="BW15" s="27">
        <v>412.45520711104143</v>
      </c>
      <c r="BX15" s="27">
        <v>203.48917809298877</v>
      </c>
      <c r="BY15" s="27">
        <v>2097.8364250490622</v>
      </c>
      <c r="BZ15" s="27">
        <v>481.60410330400163</v>
      </c>
      <c r="CA15" s="27">
        <v>1012.2565986935574</v>
      </c>
      <c r="CB15" s="27">
        <v>293.34971074787734</v>
      </c>
      <c r="CC15" s="27">
        <v>23030.667982592229</v>
      </c>
      <c r="CD15" s="31">
        <v>107247.52</v>
      </c>
    </row>
    <row r="16" spans="1:82" s="11" customFormat="1" ht="34.5" customHeight="1" thickBot="1" x14ac:dyDescent="0.3">
      <c r="A16" s="18" t="s">
        <v>101</v>
      </c>
      <c r="B16" s="28" t="s">
        <v>102</v>
      </c>
      <c r="C16" s="29">
        <f>(C13+C14+C15)</f>
        <v>2954.0798342960934</v>
      </c>
      <c r="D16" s="29">
        <f>(D13+D14+D15)</f>
        <v>2858.4454244758808</v>
      </c>
      <c r="E16" s="29">
        <f>(E13+E14+E15)</f>
        <v>1103.3066133327775</v>
      </c>
      <c r="F16" s="29">
        <f>(F13+F14+F15)</f>
        <v>3805.4529577593394</v>
      </c>
      <c r="G16" s="29">
        <f>(G13+G14+G15)</f>
        <v>6925.3785731941243</v>
      </c>
      <c r="H16" s="29">
        <f t="shared" ref="H16:BS16" si="4">(H13+H14+H15)</f>
        <v>2044.3609423136945</v>
      </c>
      <c r="I16" s="29">
        <f t="shared" si="4"/>
        <v>4512.2121456303184</v>
      </c>
      <c r="J16" s="29">
        <f t="shared" si="4"/>
        <v>5135.8169821991469</v>
      </c>
      <c r="K16" s="29">
        <f t="shared" si="4"/>
        <v>10741.175738892709</v>
      </c>
      <c r="L16" s="29">
        <f t="shared" si="4"/>
        <v>833.37177493948195</v>
      </c>
      <c r="M16" s="29">
        <f t="shared" si="4"/>
        <v>11447.101917753485</v>
      </c>
      <c r="N16" s="29">
        <f t="shared" si="4"/>
        <v>2333.7231376320674</v>
      </c>
      <c r="O16" s="29">
        <f t="shared" si="4"/>
        <v>54680.546642661946</v>
      </c>
      <c r="P16" s="29">
        <f t="shared" si="4"/>
        <v>4725.7132103997055</v>
      </c>
      <c r="Q16" s="29">
        <f t="shared" si="4"/>
        <v>3842.9357055231394</v>
      </c>
      <c r="R16" s="29">
        <f t="shared" si="4"/>
        <v>1497.2053023669332</v>
      </c>
      <c r="S16" s="29">
        <f t="shared" si="4"/>
        <v>2279.2084048127331</v>
      </c>
      <c r="T16" s="29">
        <f t="shared" si="4"/>
        <v>15424.078561508337</v>
      </c>
      <c r="U16" s="29">
        <f t="shared" si="4"/>
        <v>2920.9901260785432</v>
      </c>
      <c r="V16" s="29">
        <f t="shared" si="4"/>
        <v>526.57313018911293</v>
      </c>
      <c r="W16" s="29">
        <f t="shared" si="4"/>
        <v>1096.8593882852431</v>
      </c>
      <c r="X16" s="29">
        <f t="shared" si="4"/>
        <v>473.89095811062407</v>
      </c>
      <c r="Y16" s="29">
        <f t="shared" si="4"/>
        <v>2326.3936500275499</v>
      </c>
      <c r="Z16" s="29">
        <f t="shared" si="4"/>
        <v>7746.3823920408431</v>
      </c>
      <c r="AA16" s="29">
        <f t="shared" si="4"/>
        <v>1883.3957132624271</v>
      </c>
      <c r="AB16" s="29">
        <f t="shared" si="4"/>
        <v>2194.5317825554989</v>
      </c>
      <c r="AC16" s="29">
        <f t="shared" si="4"/>
        <v>867.58538173200702</v>
      </c>
      <c r="AD16" s="29">
        <f t="shared" si="4"/>
        <v>1488.9998554518595</v>
      </c>
      <c r="AE16" s="29">
        <f t="shared" si="4"/>
        <v>956.41099921817681</v>
      </c>
      <c r="AF16" s="29">
        <f t="shared" si="4"/>
        <v>660.15961442181538</v>
      </c>
      <c r="AG16" s="29">
        <f t="shared" si="4"/>
        <v>160286.2868610656</v>
      </c>
      <c r="AH16" s="29">
        <f t="shared" si="4"/>
        <v>2200.8423213374099</v>
      </c>
      <c r="AI16" s="29">
        <f t="shared" si="4"/>
        <v>2293.0793514904399</v>
      </c>
      <c r="AJ16" s="29">
        <f t="shared" si="4"/>
        <v>2159.9659121069271</v>
      </c>
      <c r="AK16" s="29">
        <f t="shared" si="4"/>
        <v>2739.8960103553559</v>
      </c>
      <c r="AL16" s="29">
        <f t="shared" si="4"/>
        <v>10247.778523172094</v>
      </c>
      <c r="AM16" s="29">
        <f t="shared" si="4"/>
        <v>2082.7079827731495</v>
      </c>
      <c r="AN16" s="29">
        <f t="shared" si="4"/>
        <v>1795.2983928184037</v>
      </c>
      <c r="AO16" s="29">
        <f t="shared" si="4"/>
        <v>7319.4843827717586</v>
      </c>
      <c r="AP16" s="29">
        <f t="shared" si="4"/>
        <v>1719.4634778917875</v>
      </c>
      <c r="AQ16" s="29">
        <f t="shared" si="4"/>
        <v>1691.9258407551993</v>
      </c>
      <c r="AR16" s="29">
        <f t="shared" si="4"/>
        <v>34250.442195472526</v>
      </c>
      <c r="AS16" s="29">
        <f t="shared" si="4"/>
        <v>1021.7270939502487</v>
      </c>
      <c r="AT16" s="29">
        <f t="shared" si="4"/>
        <v>1330.8100206425684</v>
      </c>
      <c r="AU16" s="29">
        <f t="shared" si="4"/>
        <v>529.03057486855198</v>
      </c>
      <c r="AV16" s="29">
        <f t="shared" si="4"/>
        <v>658.99036158219531</v>
      </c>
      <c r="AW16" s="29">
        <f t="shared" si="4"/>
        <v>442.44663822937366</v>
      </c>
      <c r="AX16" s="29">
        <f t="shared" si="4"/>
        <v>532.01223725596765</v>
      </c>
      <c r="AY16" s="29">
        <f t="shared" si="4"/>
        <v>218.16731863437394</v>
      </c>
      <c r="AZ16" s="29">
        <f t="shared" si="4"/>
        <v>4733.1842451632801</v>
      </c>
      <c r="BA16" s="29">
        <f t="shared" si="4"/>
        <v>1088.3388821671633</v>
      </c>
      <c r="BB16" s="29">
        <f t="shared" si="4"/>
        <v>1856.393946607411</v>
      </c>
      <c r="BC16" s="29">
        <f t="shared" si="4"/>
        <v>8891.7399317352774</v>
      </c>
      <c r="BD16" s="29">
        <f t="shared" si="4"/>
        <v>1111.7429540506557</v>
      </c>
      <c r="BE16" s="29">
        <f t="shared" si="4"/>
        <v>1462.6194087591075</v>
      </c>
      <c r="BF16" s="29">
        <f t="shared" si="4"/>
        <v>1664.9088373713143</v>
      </c>
      <c r="BG16" s="29">
        <f t="shared" si="4"/>
        <v>1323.6983589971119</v>
      </c>
      <c r="BH16" s="29">
        <f t="shared" si="4"/>
        <v>733.78826452210023</v>
      </c>
      <c r="BI16" s="29">
        <f t="shared" si="4"/>
        <v>318.2204888542135</v>
      </c>
      <c r="BJ16" s="29">
        <f t="shared" si="4"/>
        <v>586.58298483680358</v>
      </c>
      <c r="BK16" s="29">
        <f t="shared" si="4"/>
        <v>1392.2858262833793</v>
      </c>
      <c r="BL16" s="29">
        <f t="shared" si="4"/>
        <v>1101.4305447018987</v>
      </c>
      <c r="BM16" s="29">
        <f t="shared" si="4"/>
        <v>1059.5390722636714</v>
      </c>
      <c r="BN16" s="29">
        <f t="shared" si="4"/>
        <v>491.37335535871557</v>
      </c>
      <c r="BO16" s="29">
        <f t="shared" si="4"/>
        <v>1091.614512319037</v>
      </c>
      <c r="BP16" s="29">
        <f t="shared" si="4"/>
        <v>3077.9442797143392</v>
      </c>
      <c r="BQ16" s="29">
        <f t="shared" si="4"/>
        <v>1493.2303835353036</v>
      </c>
      <c r="BR16" s="29">
        <f t="shared" si="4"/>
        <v>853.37770871505177</v>
      </c>
      <c r="BS16" s="29">
        <f t="shared" si="4"/>
        <v>2177.7589698101133</v>
      </c>
      <c r="BT16" s="29">
        <f t="shared" ref="BT16:CD16" si="5">(BT13+BT14+BT15)</f>
        <v>2226.1412922955997</v>
      </c>
      <c r="BU16" s="29">
        <f t="shared" si="5"/>
        <v>1288.7769104535676</v>
      </c>
      <c r="BV16" s="29">
        <f t="shared" si="5"/>
        <v>1928.4391992276783</v>
      </c>
      <c r="BW16" s="29">
        <f t="shared" si="5"/>
        <v>1243.7278372809576</v>
      </c>
      <c r="BX16" s="29">
        <f t="shared" si="5"/>
        <v>1243.7593591746361</v>
      </c>
      <c r="BY16" s="29">
        <f t="shared" si="5"/>
        <v>4817.765056411853</v>
      </c>
      <c r="BZ16" s="29">
        <f t="shared" si="5"/>
        <v>2043.2003576901682</v>
      </c>
      <c r="CA16" s="29">
        <f t="shared" si="5"/>
        <v>2126.3952321184333</v>
      </c>
      <c r="CB16" s="29">
        <f t="shared" si="5"/>
        <v>3093.6827430430521</v>
      </c>
      <c r="CC16" s="29">
        <f t="shared" si="5"/>
        <v>51788.476698298618</v>
      </c>
      <c r="CD16" s="29">
        <f t="shared" si="5"/>
        <v>251058.39</v>
      </c>
    </row>
    <row r="17" spans="1:82" s="11" customFormat="1" ht="24.75" customHeight="1" x14ac:dyDescent="0.25">
      <c r="A17" s="19">
        <v>6</v>
      </c>
      <c r="B17" s="19" t="s">
        <v>103</v>
      </c>
      <c r="C17" s="20">
        <v>1953.2582434454932</v>
      </c>
      <c r="D17" s="20">
        <v>1554.6261579993247</v>
      </c>
      <c r="E17" s="20">
        <v>681.76114187607789</v>
      </c>
      <c r="F17" s="20">
        <v>1617.6067444374498</v>
      </c>
      <c r="G17" s="20">
        <v>1719.0541405597667</v>
      </c>
      <c r="H17" s="20">
        <v>885.66126082925177</v>
      </c>
      <c r="I17" s="20">
        <v>911.34287722877582</v>
      </c>
      <c r="J17" s="20">
        <v>1048.7700357871988</v>
      </c>
      <c r="K17" s="20">
        <v>2363.8141710422897</v>
      </c>
      <c r="L17" s="20">
        <v>728.86974622742537</v>
      </c>
      <c r="M17" s="20">
        <v>5162.8734400154781</v>
      </c>
      <c r="N17" s="20">
        <v>781.27446322954461</v>
      </c>
      <c r="O17" s="20">
        <v>10659.770688355555</v>
      </c>
      <c r="P17" s="20">
        <v>1937.4165016063978</v>
      </c>
      <c r="Q17" s="20">
        <v>1469.6592400096911</v>
      </c>
      <c r="R17" s="20">
        <v>785.85476042277048</v>
      </c>
      <c r="S17" s="20">
        <v>1121.8436438857805</v>
      </c>
      <c r="T17" s="20">
        <v>3220.1766637465203</v>
      </c>
      <c r="U17" s="20">
        <v>992.40526159165915</v>
      </c>
      <c r="V17" s="20">
        <v>701.09303687424358</v>
      </c>
      <c r="W17" s="20">
        <v>565.60248537466441</v>
      </c>
      <c r="X17" s="20">
        <v>574.14545667206789</v>
      </c>
      <c r="Y17" s="20">
        <v>992.2077457600858</v>
      </c>
      <c r="Z17" s="20">
        <v>1821.2018781003351</v>
      </c>
      <c r="AA17" s="20">
        <v>774.43432942866662</v>
      </c>
      <c r="AB17" s="20">
        <v>1268.4907681222435</v>
      </c>
      <c r="AC17" s="20">
        <v>587.39535995368556</v>
      </c>
      <c r="AD17" s="20">
        <v>724.93393144660547</v>
      </c>
      <c r="AE17" s="20">
        <v>523.69348677891514</v>
      </c>
      <c r="AF17" s="20">
        <v>886.98041966850246</v>
      </c>
      <c r="AG17" s="20">
        <v>49016.218080476472</v>
      </c>
      <c r="AH17" s="20">
        <v>2021.6935888595872</v>
      </c>
      <c r="AI17" s="20">
        <v>1432.5750636688822</v>
      </c>
      <c r="AJ17" s="20">
        <v>1154.9283039469819</v>
      </c>
      <c r="AK17" s="20">
        <v>1370.5352887097204</v>
      </c>
      <c r="AL17" s="20">
        <v>4481.4579878819495</v>
      </c>
      <c r="AM17" s="20">
        <v>656.55227981321934</v>
      </c>
      <c r="AN17" s="20">
        <v>764.87555357904</v>
      </c>
      <c r="AO17" s="20">
        <v>3373.624551257421</v>
      </c>
      <c r="AP17" s="20">
        <v>1006.6332927365027</v>
      </c>
      <c r="AQ17" s="20">
        <v>1238.6721509383199</v>
      </c>
      <c r="AR17" s="20">
        <v>17501.548061391622</v>
      </c>
      <c r="AS17" s="20">
        <v>831.68060516597802</v>
      </c>
      <c r="AT17" s="20">
        <v>1079.4332833401456</v>
      </c>
      <c r="AU17" s="20">
        <v>651.64692759293553</v>
      </c>
      <c r="AV17" s="20">
        <v>1105.8165481096937</v>
      </c>
      <c r="AW17" s="20">
        <v>939.78841728623581</v>
      </c>
      <c r="AX17" s="20">
        <v>1109.464418411379</v>
      </c>
      <c r="AY17" s="20">
        <v>390.0278890645896</v>
      </c>
      <c r="AZ17" s="20">
        <v>6107.8580889709565</v>
      </c>
      <c r="BA17" s="20">
        <v>535.88859615766967</v>
      </c>
      <c r="BB17" s="20">
        <v>448.42307776401492</v>
      </c>
      <c r="BC17" s="20">
        <v>2239.8052223054738</v>
      </c>
      <c r="BD17" s="20">
        <v>789.38106771684818</v>
      </c>
      <c r="BE17" s="20">
        <v>559.02759996126042</v>
      </c>
      <c r="BF17" s="20">
        <v>593.94181195907538</v>
      </c>
      <c r="BG17" s="20">
        <v>634.49527333517119</v>
      </c>
      <c r="BH17" s="20">
        <v>979.45574868402207</v>
      </c>
      <c r="BI17" s="20">
        <v>269.63660684477139</v>
      </c>
      <c r="BJ17" s="20">
        <v>521.72514580061886</v>
      </c>
      <c r="BK17" s="20">
        <v>1025.0006259315956</v>
      </c>
      <c r="BL17" s="20">
        <v>518.10543441345567</v>
      </c>
      <c r="BM17" s="20">
        <v>546.65921599106161</v>
      </c>
      <c r="BN17" s="20">
        <v>404.04606441907379</v>
      </c>
      <c r="BO17" s="20">
        <v>536.51502494931538</v>
      </c>
      <c r="BP17" s="20">
        <v>1246.897540381447</v>
      </c>
      <c r="BQ17" s="20">
        <v>820.79776891701124</v>
      </c>
      <c r="BR17" s="20">
        <v>459.09404516501701</v>
      </c>
      <c r="BS17" s="20">
        <v>940.79376321109464</v>
      </c>
      <c r="BT17" s="20">
        <v>442.89748200754059</v>
      </c>
      <c r="BU17" s="20">
        <v>556.03249221939097</v>
      </c>
      <c r="BV17" s="20">
        <v>777.86472932188076</v>
      </c>
      <c r="BW17" s="20">
        <v>707.00294422687489</v>
      </c>
      <c r="BX17" s="20">
        <v>507.80630511928518</v>
      </c>
      <c r="BY17" s="20">
        <v>1305.4862290051751</v>
      </c>
      <c r="BZ17" s="20">
        <v>516.9465829676451</v>
      </c>
      <c r="CA17" s="20">
        <v>728.5815337673057</v>
      </c>
      <c r="CB17" s="20">
        <v>1588.1678366178558</v>
      </c>
      <c r="CC17" s="32">
        <v>21200.475769160948</v>
      </c>
      <c r="CD17" s="20">
        <v>93826.1</v>
      </c>
    </row>
    <row r="18" spans="1:82" s="11" customFormat="1" ht="42" customHeight="1" x14ac:dyDescent="0.25">
      <c r="A18" s="21">
        <v>7</v>
      </c>
      <c r="B18" s="30" t="s">
        <v>104</v>
      </c>
      <c r="C18" s="24">
        <f>C19+C20+C21+C22</f>
        <v>1078.7485970899224</v>
      </c>
      <c r="D18" s="24">
        <f t="shared" ref="D18:BO18" si="6">D19+D20+D21+D22</f>
        <v>831.29602795677181</v>
      </c>
      <c r="E18" s="24">
        <f t="shared" si="6"/>
        <v>334.6744004508721</v>
      </c>
      <c r="F18" s="24">
        <f t="shared" si="6"/>
        <v>904.13119533625468</v>
      </c>
      <c r="G18" s="24">
        <f t="shared" si="6"/>
        <v>1381.1166042301252</v>
      </c>
      <c r="H18" s="24">
        <f t="shared" si="6"/>
        <v>420.81617570471417</v>
      </c>
      <c r="I18" s="24">
        <f t="shared" si="6"/>
        <v>679.90766964977934</v>
      </c>
      <c r="J18" s="24">
        <f t="shared" si="6"/>
        <v>563.72028547610682</v>
      </c>
      <c r="K18" s="24">
        <f t="shared" si="6"/>
        <v>1792.9701509927449</v>
      </c>
      <c r="L18" s="24">
        <f t="shared" si="6"/>
        <v>598.15742824175766</v>
      </c>
      <c r="M18" s="24">
        <f t="shared" si="6"/>
        <v>2330.8280386110455</v>
      </c>
      <c r="N18" s="24">
        <f t="shared" si="6"/>
        <v>563.61773174125949</v>
      </c>
      <c r="O18" s="24">
        <f t="shared" si="6"/>
        <v>2245.6419449006312</v>
      </c>
      <c r="P18" s="24">
        <f t="shared" si="6"/>
        <v>1054.8348068629807</v>
      </c>
      <c r="Q18" s="24">
        <f t="shared" si="6"/>
        <v>1289.0222751717913</v>
      </c>
      <c r="R18" s="24">
        <f t="shared" si="6"/>
        <v>446.47879346101763</v>
      </c>
      <c r="S18" s="24">
        <f t="shared" si="6"/>
        <v>1291.5412130827237</v>
      </c>
      <c r="T18" s="24">
        <f t="shared" si="6"/>
        <v>2198.9068802711058</v>
      </c>
      <c r="U18" s="24">
        <f t="shared" si="6"/>
        <v>1258.003864028849</v>
      </c>
      <c r="V18" s="24">
        <f t="shared" si="6"/>
        <v>542.1873130728286</v>
      </c>
      <c r="W18" s="24">
        <f t="shared" si="6"/>
        <v>314.3777049684885</v>
      </c>
      <c r="X18" s="24">
        <f t="shared" si="6"/>
        <v>547.50078575514465</v>
      </c>
      <c r="Y18" s="24">
        <f t="shared" si="6"/>
        <v>659.47673387383941</v>
      </c>
      <c r="Z18" s="24">
        <f t="shared" si="6"/>
        <v>1781.2769230711351</v>
      </c>
      <c r="AA18" s="24">
        <f t="shared" si="6"/>
        <v>472.58035624002565</v>
      </c>
      <c r="AB18" s="24">
        <f t="shared" si="6"/>
        <v>853.27080252825237</v>
      </c>
      <c r="AC18" s="24">
        <f t="shared" si="6"/>
        <v>563.01161210041721</v>
      </c>
      <c r="AD18" s="24">
        <f t="shared" si="6"/>
        <v>382.73724971164455</v>
      </c>
      <c r="AE18" s="24">
        <f t="shared" si="6"/>
        <v>816.65195212780441</v>
      </c>
      <c r="AF18" s="24">
        <f t="shared" si="6"/>
        <v>354.86203763340728</v>
      </c>
      <c r="AG18" s="24">
        <f t="shared" si="6"/>
        <v>28552.34755434344</v>
      </c>
      <c r="AH18" s="24">
        <f t="shared" si="6"/>
        <v>773.65929422550983</v>
      </c>
      <c r="AI18" s="24">
        <f t="shared" si="6"/>
        <v>1010.1668296531949</v>
      </c>
      <c r="AJ18" s="24">
        <f t="shared" si="6"/>
        <v>997.27491896450351</v>
      </c>
      <c r="AK18" s="24">
        <f t="shared" si="6"/>
        <v>1017.2205776068696</v>
      </c>
      <c r="AL18" s="24">
        <f t="shared" si="6"/>
        <v>5145.565111223008</v>
      </c>
      <c r="AM18" s="24">
        <f t="shared" si="6"/>
        <v>983.87111099938284</v>
      </c>
      <c r="AN18" s="24">
        <f t="shared" si="6"/>
        <v>980.51407612629305</v>
      </c>
      <c r="AO18" s="24">
        <f t="shared" si="6"/>
        <v>2924.6168337641448</v>
      </c>
      <c r="AP18" s="24">
        <f t="shared" si="6"/>
        <v>779.88029232473195</v>
      </c>
      <c r="AQ18" s="24">
        <f t="shared" si="6"/>
        <v>880.00068312986139</v>
      </c>
      <c r="AR18" s="24">
        <f t="shared" si="6"/>
        <v>15492.769728017496</v>
      </c>
      <c r="AS18" s="24">
        <f t="shared" si="6"/>
        <v>534.40469385716051</v>
      </c>
      <c r="AT18" s="24">
        <f t="shared" si="6"/>
        <v>1258.7019485411925</v>
      </c>
      <c r="AU18" s="24">
        <f t="shared" si="6"/>
        <v>445.00976743508448</v>
      </c>
      <c r="AV18" s="24">
        <f t="shared" si="6"/>
        <v>411.62399251187111</v>
      </c>
      <c r="AW18" s="24">
        <f t="shared" si="6"/>
        <v>441.69855856526755</v>
      </c>
      <c r="AX18" s="24">
        <f t="shared" si="6"/>
        <v>559.27132480638602</v>
      </c>
      <c r="AY18" s="24">
        <f t="shared" si="6"/>
        <v>320.59651684951257</v>
      </c>
      <c r="AZ18" s="24">
        <f t="shared" si="6"/>
        <v>3971.3068025664757</v>
      </c>
      <c r="BA18" s="24">
        <f t="shared" si="6"/>
        <v>923.84251198234426</v>
      </c>
      <c r="BB18" s="24">
        <f t="shared" si="6"/>
        <v>311.84836552224795</v>
      </c>
      <c r="BC18" s="24">
        <f t="shared" si="6"/>
        <v>3136.2187179373732</v>
      </c>
      <c r="BD18" s="24">
        <f t="shared" si="6"/>
        <v>1092.6460531143809</v>
      </c>
      <c r="BE18" s="24">
        <f t="shared" si="6"/>
        <v>590.23433151290396</v>
      </c>
      <c r="BF18" s="24">
        <f t="shared" si="6"/>
        <v>794.02959397150767</v>
      </c>
      <c r="BG18" s="24">
        <f t="shared" si="6"/>
        <v>703.3761911736575</v>
      </c>
      <c r="BH18" s="24">
        <f t="shared" si="6"/>
        <v>433.4061372372737</v>
      </c>
      <c r="BI18" s="24">
        <f t="shared" si="6"/>
        <v>457.85666177918438</v>
      </c>
      <c r="BJ18" s="24">
        <f t="shared" si="6"/>
        <v>213.73050294855301</v>
      </c>
      <c r="BK18" s="24">
        <f t="shared" si="6"/>
        <v>514.80722112880244</v>
      </c>
      <c r="BL18" s="24">
        <f t="shared" si="6"/>
        <v>542.52176483735536</v>
      </c>
      <c r="BM18" s="24">
        <f t="shared" si="6"/>
        <v>506.62915253604388</v>
      </c>
      <c r="BN18" s="24">
        <f t="shared" si="6"/>
        <v>659.54381402741478</v>
      </c>
      <c r="BO18" s="24">
        <f t="shared" si="6"/>
        <v>423.91579530610602</v>
      </c>
      <c r="BP18" s="24">
        <f t="shared" ref="BP18:CD18" si="7">BP19+BP20+BP21+BP22</f>
        <v>822.37386557793002</v>
      </c>
      <c r="BQ18" s="24">
        <f t="shared" si="7"/>
        <v>2184.8860187434652</v>
      </c>
      <c r="BR18" s="24">
        <f t="shared" si="7"/>
        <v>771.01564405293016</v>
      </c>
      <c r="BS18" s="24">
        <f t="shared" si="7"/>
        <v>1063.7914872288331</v>
      </c>
      <c r="BT18" s="24">
        <f t="shared" si="7"/>
        <v>1300.0986413976132</v>
      </c>
      <c r="BU18" s="24">
        <f t="shared" si="7"/>
        <v>804.91265515800092</v>
      </c>
      <c r="BV18" s="24">
        <f t="shared" si="7"/>
        <v>1067.8633527453667</v>
      </c>
      <c r="BW18" s="24">
        <f t="shared" si="7"/>
        <v>962.14455868624623</v>
      </c>
      <c r="BX18" s="24">
        <f t="shared" si="7"/>
        <v>680.57958720071679</v>
      </c>
      <c r="BY18" s="24">
        <f t="shared" si="7"/>
        <v>3464.7177549031844</v>
      </c>
      <c r="BZ18" s="24">
        <f t="shared" si="7"/>
        <v>515.39619729610831</v>
      </c>
      <c r="CA18" s="24">
        <f t="shared" si="7"/>
        <v>907.8236849319062</v>
      </c>
      <c r="CB18" s="24">
        <f t="shared" si="7"/>
        <v>986.3856521351355</v>
      </c>
      <c r="CC18" s="24">
        <f t="shared" si="7"/>
        <v>26836.595915072583</v>
      </c>
      <c r="CD18" s="24">
        <f t="shared" si="7"/>
        <v>74853.02</v>
      </c>
    </row>
    <row r="19" spans="1:82" ht="24.75" customHeight="1" x14ac:dyDescent="0.25">
      <c r="A19" s="21">
        <v>7.1</v>
      </c>
      <c r="B19" s="22" t="s">
        <v>105</v>
      </c>
      <c r="C19" s="23">
        <v>63.145671914214013</v>
      </c>
      <c r="D19" s="23">
        <v>24.143933378964185</v>
      </c>
      <c r="E19" s="23">
        <v>15.322111567419576</v>
      </c>
      <c r="F19" s="23">
        <v>87.753911704312102</v>
      </c>
      <c r="G19" s="23">
        <v>91.004056582249618</v>
      </c>
      <c r="H19" s="23">
        <v>51.538011635865843</v>
      </c>
      <c r="I19" s="23">
        <v>34.358674423910564</v>
      </c>
      <c r="J19" s="23">
        <v>42.716189824321241</v>
      </c>
      <c r="K19" s="23">
        <v>26.001159023499888</v>
      </c>
      <c r="L19" s="23">
        <v>21.822401323294546</v>
      </c>
      <c r="M19" s="23">
        <v>39.466044946383754</v>
      </c>
      <c r="N19" s="23">
        <v>31.108529545973074</v>
      </c>
      <c r="O19" s="23">
        <v>16.715030800821356</v>
      </c>
      <c r="P19" s="23">
        <v>52.002318046999775</v>
      </c>
      <c r="Q19" s="23">
        <v>38.537432124115902</v>
      </c>
      <c r="R19" s="23">
        <v>40.394657768651612</v>
      </c>
      <c r="S19" s="23">
        <v>80.789315537303224</v>
      </c>
      <c r="T19" s="23">
        <v>107.25478097193702</v>
      </c>
      <c r="U19" s="23">
        <v>29.7156103125713</v>
      </c>
      <c r="V19" s="23">
        <v>24.608239790098111</v>
      </c>
      <c r="W19" s="23">
        <v>43.644802646589092</v>
      </c>
      <c r="X19" s="23">
        <v>24.608239790098111</v>
      </c>
      <c r="Y19" s="23">
        <v>31.572835957107007</v>
      </c>
      <c r="Z19" s="23">
        <v>131.86302076203515</v>
      </c>
      <c r="AA19" s="23">
        <v>61.288446269678303</v>
      </c>
      <c r="AB19" s="23">
        <v>49.216479580196221</v>
      </c>
      <c r="AC19" s="23">
        <v>47.359253935660504</v>
      </c>
      <c r="AD19" s="23">
        <v>19.96517567875884</v>
      </c>
      <c r="AE19" s="23">
        <v>26.001159023499888</v>
      </c>
      <c r="AF19" s="23">
        <v>14.393498745151721</v>
      </c>
      <c r="AG19" s="23">
        <v>1368.3109936116819</v>
      </c>
      <c r="AH19" s="23">
        <v>78.003477070499642</v>
      </c>
      <c r="AI19" s="23">
        <v>120.7196668948209</v>
      </c>
      <c r="AJ19" s="23">
        <v>78.467783481633589</v>
      </c>
      <c r="AK19" s="23">
        <v>69.64596167008898</v>
      </c>
      <c r="AL19" s="23">
        <v>87.289605293178184</v>
      </c>
      <c r="AM19" s="23">
        <v>68.717348847821128</v>
      </c>
      <c r="AN19" s="23">
        <v>88.682524526579968</v>
      </c>
      <c r="AO19" s="23">
        <v>88.682524526579968</v>
      </c>
      <c r="AP19" s="23">
        <v>40.858964179785545</v>
      </c>
      <c r="AQ19" s="23">
        <v>60.824139858544378</v>
      </c>
      <c r="AR19" s="23">
        <v>781.89199634953229</v>
      </c>
      <c r="AS19" s="23">
        <v>38.073125712981977</v>
      </c>
      <c r="AT19" s="23">
        <v>79.396396303901426</v>
      </c>
      <c r="AU19" s="23">
        <v>39.466044946383754</v>
      </c>
      <c r="AV19" s="23">
        <v>30.179916723705226</v>
      </c>
      <c r="AW19" s="23">
        <v>44.109109057723025</v>
      </c>
      <c r="AX19" s="23">
        <v>36.6802064795802</v>
      </c>
      <c r="AY19" s="23">
        <v>56.181075747205114</v>
      </c>
      <c r="AZ19" s="23">
        <v>324.08587497148073</v>
      </c>
      <c r="BA19" s="23">
        <v>65.002897558749723</v>
      </c>
      <c r="BB19" s="23">
        <v>29.251303901437371</v>
      </c>
      <c r="BC19" s="23">
        <v>191.29424138717775</v>
      </c>
      <c r="BD19" s="23">
        <v>53.859543691535471</v>
      </c>
      <c r="BE19" s="23">
        <v>30.179916723705226</v>
      </c>
      <c r="BF19" s="23">
        <v>48.752173169062289</v>
      </c>
      <c r="BG19" s="23">
        <v>44.57341546885695</v>
      </c>
      <c r="BH19" s="23">
        <v>46.430641113392646</v>
      </c>
      <c r="BI19" s="23">
        <v>0</v>
      </c>
      <c r="BJ19" s="23">
        <v>33.430061601642713</v>
      </c>
      <c r="BK19" s="23">
        <v>84.039460415240711</v>
      </c>
      <c r="BL19" s="23">
        <v>23.215320556696323</v>
      </c>
      <c r="BM19" s="23">
        <v>25.072546201232033</v>
      </c>
      <c r="BN19" s="23">
        <v>10.214741044946386</v>
      </c>
      <c r="BO19" s="23">
        <v>20.893788501026695</v>
      </c>
      <c r="BP19" s="23">
        <v>48.28786675792837</v>
      </c>
      <c r="BQ19" s="23">
        <v>82.182234770705008</v>
      </c>
      <c r="BR19" s="23">
        <v>51.538011635865843</v>
      </c>
      <c r="BS19" s="23">
        <v>30.644223134839152</v>
      </c>
      <c r="BT19" s="23">
        <v>119.79105407255305</v>
      </c>
      <c r="BU19" s="23">
        <v>52.930930869267634</v>
      </c>
      <c r="BV19" s="23">
        <v>108.18339379420489</v>
      </c>
      <c r="BW19" s="23">
        <v>89.611137348847819</v>
      </c>
      <c r="BX19" s="23">
        <v>88.682524526579968</v>
      </c>
      <c r="BY19" s="23">
        <v>56.645382158339046</v>
      </c>
      <c r="BZ19" s="23">
        <v>34.358674423910564</v>
      </c>
      <c r="CA19" s="23">
        <v>78.932089892767507</v>
      </c>
      <c r="CB19" s="23">
        <v>47.823560346794437</v>
      </c>
      <c r="CC19" s="23">
        <v>1595.8211350673059</v>
      </c>
      <c r="CD19" s="24">
        <v>4070.11</v>
      </c>
    </row>
    <row r="20" spans="1:82" ht="29.25" customHeight="1" x14ac:dyDescent="0.25">
      <c r="A20" s="21">
        <v>7.2</v>
      </c>
      <c r="B20" s="33" t="s">
        <v>106</v>
      </c>
      <c r="C20" s="23">
        <v>775.33550241244961</v>
      </c>
      <c r="D20" s="23">
        <v>612.30021559933698</v>
      </c>
      <c r="E20" s="23">
        <v>238.30282355305607</v>
      </c>
      <c r="F20" s="23">
        <v>577.92028428986475</v>
      </c>
      <c r="G20" s="23">
        <v>1080.345770732494</v>
      </c>
      <c r="H20" s="23">
        <v>256.80877543064258</v>
      </c>
      <c r="I20" s="23">
        <v>465.06216295610955</v>
      </c>
      <c r="J20" s="23">
        <v>414.29016044435986</v>
      </c>
      <c r="K20" s="23">
        <v>1402.8726932852212</v>
      </c>
      <c r="L20" s="23">
        <v>455.01336718024191</v>
      </c>
      <c r="M20" s="23">
        <v>2153.7095896856226</v>
      </c>
      <c r="N20" s="23">
        <v>440.59109272253016</v>
      </c>
      <c r="O20" s="23">
        <v>2044.5582667801696</v>
      </c>
      <c r="P20" s="23">
        <v>757.61608105165215</v>
      </c>
      <c r="Q20" s="23">
        <v>1015.8146140969011</v>
      </c>
      <c r="R20" s="23">
        <v>296.23072288956018</v>
      </c>
      <c r="S20" s="23">
        <v>976.23908025789206</v>
      </c>
      <c r="T20" s="23">
        <v>1649.2660298156056</v>
      </c>
      <c r="U20" s="23">
        <v>1020.7851427088162</v>
      </c>
      <c r="V20" s="23">
        <v>377.49034836695029</v>
      </c>
      <c r="W20" s="23">
        <v>187.69274017350429</v>
      </c>
      <c r="X20" s="23">
        <v>366.01498863020174</v>
      </c>
      <c r="Y20" s="23">
        <v>449.69286163260256</v>
      </c>
      <c r="Z20" s="23">
        <v>1313.6086216913675</v>
      </c>
      <c r="AA20" s="23">
        <v>256.99381227965466</v>
      </c>
      <c r="AB20" s="23">
        <v>545.15052459173626</v>
      </c>
      <c r="AC20" s="23">
        <v>378.19167095230637</v>
      </c>
      <c r="AD20" s="23">
        <v>262.41261958678513</v>
      </c>
      <c r="AE20" s="23">
        <v>655.80451205428403</v>
      </c>
      <c r="AF20" s="23">
        <v>261.1243044278533</v>
      </c>
      <c r="AG20" s="23">
        <v>21687.239380279771</v>
      </c>
      <c r="AH20" s="23">
        <v>473.2950188718745</v>
      </c>
      <c r="AI20" s="23">
        <v>612.88841883457178</v>
      </c>
      <c r="AJ20" s="23">
        <v>692.57078997030442</v>
      </c>
      <c r="AK20" s="23">
        <v>723.82556805892966</v>
      </c>
      <c r="AL20" s="23">
        <v>4276.5095330494541</v>
      </c>
      <c r="AM20" s="23">
        <v>665.07846483930848</v>
      </c>
      <c r="AN20" s="23">
        <v>759.23828805255539</v>
      </c>
      <c r="AO20" s="23">
        <v>2368.2601788622455</v>
      </c>
      <c r="AP20" s="23">
        <v>529.87108881267397</v>
      </c>
      <c r="AQ20" s="23">
        <v>584.45236096077133</v>
      </c>
      <c r="AR20" s="23">
        <v>11685.989710312686</v>
      </c>
      <c r="AS20" s="23">
        <v>324.91499430315741</v>
      </c>
      <c r="AT20" s="23">
        <v>971.69570880586161</v>
      </c>
      <c r="AU20" s="23">
        <v>277.2445675252136</v>
      </c>
      <c r="AV20" s="23">
        <v>253.25124790369927</v>
      </c>
      <c r="AW20" s="23">
        <v>309.31743217602644</v>
      </c>
      <c r="AX20" s="23">
        <v>351.4085193695181</v>
      </c>
      <c r="AY20" s="23">
        <v>197.20164174368719</v>
      </c>
      <c r="AZ20" s="23">
        <v>2685.0341118271645</v>
      </c>
      <c r="BA20" s="23">
        <v>634.95594277408566</v>
      </c>
      <c r="BB20" s="23">
        <v>200.48627757280147</v>
      </c>
      <c r="BC20" s="23">
        <v>2404.5541156955592</v>
      </c>
      <c r="BD20" s="23">
        <v>828.60798648079594</v>
      </c>
      <c r="BE20" s="23">
        <v>414.57638833997476</v>
      </c>
      <c r="BF20" s="23">
        <v>601.47115761451596</v>
      </c>
      <c r="BG20" s="23">
        <v>526.76921080870602</v>
      </c>
      <c r="BH20" s="23">
        <v>220.77266167944055</v>
      </c>
      <c r="BI20" s="23">
        <v>419.06958296834995</v>
      </c>
      <c r="BJ20" s="23">
        <v>91.535085826523968</v>
      </c>
      <c r="BK20" s="23">
        <v>249.25226353147968</v>
      </c>
      <c r="BL20" s="23">
        <v>394.04901422179415</v>
      </c>
      <c r="BM20" s="23">
        <v>329.01702810686993</v>
      </c>
      <c r="BN20" s="23">
        <v>563.27152019643506</v>
      </c>
      <c r="BO20" s="23">
        <v>278.48799781441392</v>
      </c>
      <c r="BP20" s="23">
        <v>410.2052693242677</v>
      </c>
      <c r="BQ20" s="23">
        <v>1949.3984786185549</v>
      </c>
      <c r="BR20" s="23">
        <v>531.53666020381479</v>
      </c>
      <c r="BS20" s="23">
        <v>707.03028554827029</v>
      </c>
      <c r="BT20" s="23">
        <v>998.35610056059306</v>
      </c>
      <c r="BU20" s="23">
        <v>549.57552939234779</v>
      </c>
      <c r="BV20" s="23">
        <v>739.28139583073823</v>
      </c>
      <c r="BW20" s="23">
        <v>572.95478592556731</v>
      </c>
      <c r="BX20" s="23">
        <v>465.91407591339618</v>
      </c>
      <c r="BY20" s="23">
        <v>2967.6865764904792</v>
      </c>
      <c r="BZ20" s="23">
        <v>376.00513239109057</v>
      </c>
      <c r="CA20" s="23">
        <v>662.52461408697172</v>
      </c>
      <c r="CB20" s="23">
        <v>704.32165966253683</v>
      </c>
      <c r="CC20" s="23">
        <v>19791.666797580376</v>
      </c>
      <c r="CD20" s="24">
        <v>55849.93</v>
      </c>
    </row>
    <row r="21" spans="1:82" ht="29.25" customHeight="1" x14ac:dyDescent="0.25">
      <c r="A21" s="21">
        <v>7.3</v>
      </c>
      <c r="B21" s="22" t="s">
        <v>107</v>
      </c>
      <c r="C21" s="23">
        <v>31.505516427170569</v>
      </c>
      <c r="D21" s="23">
        <v>15.493058041831564</v>
      </c>
      <c r="E21" s="23">
        <v>4.6014432918289776</v>
      </c>
      <c r="F21" s="23">
        <v>29.695093005989602</v>
      </c>
      <c r="G21" s="23">
        <v>34.81841878865972</v>
      </c>
      <c r="H21" s="23">
        <v>22.789978169886172</v>
      </c>
      <c r="I21" s="23">
        <v>43.762485162321255</v>
      </c>
      <c r="J21" s="23">
        <v>27.325604628913371</v>
      </c>
      <c r="K21" s="23">
        <v>64.184827609643563</v>
      </c>
      <c r="L21" s="23">
        <v>5.1794724103975316</v>
      </c>
      <c r="M21" s="23">
        <v>43.562530700802</v>
      </c>
      <c r="N21" s="23">
        <v>18.410395974133667</v>
      </c>
      <c r="O21" s="23">
        <v>59.405534371981858</v>
      </c>
      <c r="P21" s="23">
        <v>39.39480996818547</v>
      </c>
      <c r="Q21" s="23">
        <v>30.318785424603547</v>
      </c>
      <c r="R21" s="23">
        <v>12.823230984624074</v>
      </c>
      <c r="S21" s="23">
        <v>12.519522521688232</v>
      </c>
      <c r="T21" s="23">
        <v>83.668427610284766</v>
      </c>
      <c r="U21" s="23">
        <v>57.547375470271454</v>
      </c>
      <c r="V21" s="23">
        <v>9.2449948882319237</v>
      </c>
      <c r="W21" s="23">
        <v>6.5921401098276418</v>
      </c>
      <c r="X21" s="23">
        <v>30.44429011721401</v>
      </c>
      <c r="Y21" s="23">
        <v>35.606072096801974</v>
      </c>
      <c r="Z21" s="23">
        <v>91.759671802305505</v>
      </c>
      <c r="AA21" s="23">
        <v>32.275293282979213</v>
      </c>
      <c r="AB21" s="23">
        <v>25.149269430700134</v>
      </c>
      <c r="AC21" s="23">
        <v>25.728962694544023</v>
      </c>
      <c r="AD21" s="23">
        <v>15.090506787698395</v>
      </c>
      <c r="AE21" s="23">
        <v>17.233939452224362</v>
      </c>
      <c r="AF21" s="23">
        <v>4.3663666918072099</v>
      </c>
      <c r="AG21" s="23">
        <v>930.49801791755192</v>
      </c>
      <c r="AH21" s="23">
        <v>18.009354756964878</v>
      </c>
      <c r="AI21" s="23">
        <v>17.811592408650771</v>
      </c>
      <c r="AJ21" s="23">
        <v>11.593822096587571</v>
      </c>
      <c r="AK21" s="23">
        <v>4.6960616519557119</v>
      </c>
      <c r="AL21" s="23">
        <v>56.979917783956914</v>
      </c>
      <c r="AM21" s="23">
        <v>10.440151306743546</v>
      </c>
      <c r="AN21" s="23">
        <v>13.510767679389096</v>
      </c>
      <c r="AO21" s="23">
        <v>61.911551862922209</v>
      </c>
      <c r="AP21" s="23">
        <v>23.910801315743615</v>
      </c>
      <c r="AQ21" s="23">
        <v>12.730887544705393</v>
      </c>
      <c r="AR21" s="23">
        <v>231.5949084076197</v>
      </c>
      <c r="AS21" s="23">
        <v>11.169758414023869</v>
      </c>
      <c r="AT21" s="23">
        <v>12.079325525093211</v>
      </c>
      <c r="AU21" s="23">
        <v>4.8061962858011871</v>
      </c>
      <c r="AV21" s="23">
        <v>4.6998692067807033</v>
      </c>
      <c r="AW21" s="23">
        <v>5.9433782130607931</v>
      </c>
      <c r="AX21" s="23">
        <v>7.995474990345576</v>
      </c>
      <c r="AY21" s="23">
        <v>1.0568572098599121</v>
      </c>
      <c r="AZ21" s="23">
        <v>47.750859844965255</v>
      </c>
      <c r="BA21" s="23">
        <v>9.2411482335308506</v>
      </c>
      <c r="BB21" s="23">
        <v>11.543379089331449</v>
      </c>
      <c r="BC21" s="23">
        <v>49.338834683837412</v>
      </c>
      <c r="BD21" s="23">
        <v>14.64800503571332</v>
      </c>
      <c r="BE21" s="23">
        <v>5.813370801841006</v>
      </c>
      <c r="BF21" s="23">
        <v>7.081916080491343</v>
      </c>
      <c r="BG21" s="23">
        <v>5.6002976784636385</v>
      </c>
      <c r="BH21" s="23">
        <v>10.366481827360586</v>
      </c>
      <c r="BI21" s="23">
        <v>2.0332220615231562</v>
      </c>
      <c r="BJ21" s="23">
        <v>3.4964078619841574</v>
      </c>
      <c r="BK21" s="23">
        <v>8.0372933253326941</v>
      </c>
      <c r="BL21" s="23">
        <v>9.1152427310411568</v>
      </c>
      <c r="BM21" s="23">
        <v>6.9943055006692285</v>
      </c>
      <c r="BN21" s="23">
        <v>14.019993557383097</v>
      </c>
      <c r="BO21" s="23">
        <v>9.8619759328141718</v>
      </c>
      <c r="BP21" s="23">
        <v>46.327407181684414</v>
      </c>
      <c r="BQ21" s="23">
        <v>6.2898783569600605</v>
      </c>
      <c r="BR21" s="23">
        <v>10.052305546582827</v>
      </c>
      <c r="BS21" s="23">
        <v>17.384581851508738</v>
      </c>
      <c r="BT21" s="23">
        <v>8.4732829077176177</v>
      </c>
      <c r="BU21" s="23">
        <v>12.756294069939292</v>
      </c>
      <c r="BV21" s="23">
        <v>13.106811054307828</v>
      </c>
      <c r="BW21" s="23">
        <v>14.368707037175575</v>
      </c>
      <c r="BX21" s="23">
        <v>3.9601823530271925</v>
      </c>
      <c r="BY21" s="23">
        <v>55.205377521583834</v>
      </c>
      <c r="BZ21" s="23">
        <v>9.4723629328977879</v>
      </c>
      <c r="CA21" s="23">
        <v>12.000782605059509</v>
      </c>
      <c r="CB21" s="23">
        <v>4.8963660101017021</v>
      </c>
      <c r="CC21" s="23">
        <v>381.48621382986369</v>
      </c>
      <c r="CD21" s="24">
        <v>1591.33</v>
      </c>
    </row>
    <row r="22" spans="1:82" ht="44.25" customHeight="1" x14ac:dyDescent="0.25">
      <c r="A22" s="21">
        <v>7.4</v>
      </c>
      <c r="B22" s="33" t="s">
        <v>108</v>
      </c>
      <c r="C22" s="23">
        <v>208.76190633608812</v>
      </c>
      <c r="D22" s="23">
        <v>179.35882093663909</v>
      </c>
      <c r="E22" s="23">
        <v>76.448022038567487</v>
      </c>
      <c r="F22" s="23">
        <v>208.76190633608812</v>
      </c>
      <c r="G22" s="23">
        <v>174.94835812672173</v>
      </c>
      <c r="H22" s="23">
        <v>89.679410468319546</v>
      </c>
      <c r="I22" s="23">
        <v>136.72434710743801</v>
      </c>
      <c r="J22" s="23">
        <v>79.388330578512395</v>
      </c>
      <c r="K22" s="23">
        <v>299.91147107438013</v>
      </c>
      <c r="L22" s="23">
        <v>116.14218732782369</v>
      </c>
      <c r="M22" s="23">
        <v>94.089873278236908</v>
      </c>
      <c r="N22" s="23">
        <v>73.507713498622579</v>
      </c>
      <c r="O22" s="23">
        <v>124.96311294765839</v>
      </c>
      <c r="P22" s="23">
        <v>205.82159779614327</v>
      </c>
      <c r="Q22" s="23">
        <v>204.35144352617081</v>
      </c>
      <c r="R22" s="23">
        <v>97.030181818181816</v>
      </c>
      <c r="S22" s="23">
        <v>221.9932947658402</v>
      </c>
      <c r="T22" s="23">
        <v>358.71764187327818</v>
      </c>
      <c r="U22" s="23">
        <v>149.95573553719007</v>
      </c>
      <c r="V22" s="23">
        <v>130.84373002754819</v>
      </c>
      <c r="W22" s="23">
        <v>76.448022038567487</v>
      </c>
      <c r="X22" s="23">
        <v>126.43326721763084</v>
      </c>
      <c r="Y22" s="23">
        <v>142.60496418732779</v>
      </c>
      <c r="Z22" s="23">
        <v>244.04560881542702</v>
      </c>
      <c r="AA22" s="23">
        <v>122.02280440771351</v>
      </c>
      <c r="AB22" s="23">
        <v>233.75452892561984</v>
      </c>
      <c r="AC22" s="23">
        <v>111.73172451790633</v>
      </c>
      <c r="AD22" s="23">
        <v>85.268947658402183</v>
      </c>
      <c r="AE22" s="23">
        <v>117.61234159779615</v>
      </c>
      <c r="AF22" s="23">
        <v>74.977867768595033</v>
      </c>
      <c r="AG22" s="23">
        <v>4566.2991625344357</v>
      </c>
      <c r="AH22" s="23">
        <v>204.35144352617081</v>
      </c>
      <c r="AI22" s="23">
        <v>258.74715151515147</v>
      </c>
      <c r="AJ22" s="23">
        <v>214.64252341597793</v>
      </c>
      <c r="AK22" s="23">
        <v>219.0529862258953</v>
      </c>
      <c r="AL22" s="23">
        <v>724.78605509641864</v>
      </c>
      <c r="AM22" s="23">
        <v>239.63514600550965</v>
      </c>
      <c r="AN22" s="23">
        <v>119.0824958677686</v>
      </c>
      <c r="AO22" s="23">
        <v>405.76257851239671</v>
      </c>
      <c r="AP22" s="23">
        <v>185.23943801652891</v>
      </c>
      <c r="AQ22" s="23">
        <v>221.9932947658402</v>
      </c>
      <c r="AR22" s="23">
        <v>2793.2931129476583</v>
      </c>
      <c r="AS22" s="23">
        <v>160.24681542699727</v>
      </c>
      <c r="AT22" s="23">
        <v>195.53051790633612</v>
      </c>
      <c r="AU22" s="23">
        <v>123.49295867768593</v>
      </c>
      <c r="AV22" s="23">
        <v>123.49295867768593</v>
      </c>
      <c r="AW22" s="23">
        <v>82.328639118457318</v>
      </c>
      <c r="AX22" s="23">
        <v>163.18712396694215</v>
      </c>
      <c r="AY22" s="23">
        <v>66.156942148760322</v>
      </c>
      <c r="AZ22" s="23">
        <v>914.43595592286511</v>
      </c>
      <c r="BA22" s="23">
        <v>214.64252341597793</v>
      </c>
      <c r="BB22" s="23">
        <v>70.567404958677685</v>
      </c>
      <c r="BC22" s="23">
        <v>491.03152617079883</v>
      </c>
      <c r="BD22" s="23">
        <v>195.53051790633612</v>
      </c>
      <c r="BE22" s="23">
        <v>139.66465564738292</v>
      </c>
      <c r="BF22" s="23">
        <v>136.72434710743801</v>
      </c>
      <c r="BG22" s="23">
        <v>126.43326721763084</v>
      </c>
      <c r="BH22" s="23">
        <v>155.83635261707988</v>
      </c>
      <c r="BI22" s="23">
        <v>36.753856749311289</v>
      </c>
      <c r="BJ22" s="23">
        <v>85.268947658402183</v>
      </c>
      <c r="BK22" s="23">
        <v>173.4782038567493</v>
      </c>
      <c r="BL22" s="23">
        <v>116.14218732782369</v>
      </c>
      <c r="BM22" s="23">
        <v>145.5452727272727</v>
      </c>
      <c r="BN22" s="23">
        <v>72.037559228650125</v>
      </c>
      <c r="BO22" s="23">
        <v>114.67203305785124</v>
      </c>
      <c r="BP22" s="23">
        <v>317.55332231404958</v>
      </c>
      <c r="BQ22" s="23">
        <v>147.01542699724516</v>
      </c>
      <c r="BR22" s="23">
        <v>177.88866666666667</v>
      </c>
      <c r="BS22" s="23">
        <v>308.73239669421486</v>
      </c>
      <c r="BT22" s="23">
        <v>173.4782038567493</v>
      </c>
      <c r="BU22" s="23">
        <v>189.64990082644627</v>
      </c>
      <c r="BV22" s="23">
        <v>207.29175206611566</v>
      </c>
      <c r="BW22" s="23">
        <v>285.20992837465559</v>
      </c>
      <c r="BX22" s="23">
        <v>122.02280440771351</v>
      </c>
      <c r="BY22" s="23">
        <v>385.18041873278236</v>
      </c>
      <c r="BZ22" s="23">
        <v>95.560027548209376</v>
      </c>
      <c r="CA22" s="23">
        <v>154.36619834710743</v>
      </c>
      <c r="CB22" s="23">
        <v>229.34406611570247</v>
      </c>
      <c r="CC22" s="23">
        <v>5067.6217685950414</v>
      </c>
      <c r="CD22" s="24">
        <v>13341.65</v>
      </c>
    </row>
    <row r="23" spans="1:82" s="11" customFormat="1" ht="29.25" customHeight="1" x14ac:dyDescent="0.25">
      <c r="A23" s="21">
        <v>8</v>
      </c>
      <c r="B23" s="21" t="s">
        <v>109</v>
      </c>
      <c r="C23" s="24">
        <v>697.17326321884502</v>
      </c>
      <c r="D23" s="24">
        <v>632.71074268542122</v>
      </c>
      <c r="E23" s="24">
        <v>186.26403173293699</v>
      </c>
      <c r="F23" s="24">
        <v>616.93955243961182</v>
      </c>
      <c r="G23" s="24">
        <v>814.74822235331874</v>
      </c>
      <c r="H23" s="24">
        <v>270.88708881781105</v>
      </c>
      <c r="I23" s="24">
        <v>291.30146542553621</v>
      </c>
      <c r="J23" s="24">
        <v>273.2217257789419</v>
      </c>
      <c r="K23" s="24">
        <v>1391.2039541432746</v>
      </c>
      <c r="L23" s="24">
        <v>208.17401551898644</v>
      </c>
      <c r="M23" s="24">
        <v>2332.431461645212</v>
      </c>
      <c r="N23" s="24">
        <v>286.85670922640821</v>
      </c>
      <c r="O23" s="24">
        <v>5189.5373905718106</v>
      </c>
      <c r="P23" s="24">
        <v>575.6560942669505</v>
      </c>
      <c r="Q23" s="24">
        <v>667.06009387146491</v>
      </c>
      <c r="R23" s="24">
        <v>1860.557469615562</v>
      </c>
      <c r="S23" s="24">
        <v>353.85770665232616</v>
      </c>
      <c r="T23" s="24">
        <v>226.33918367125176</v>
      </c>
      <c r="U23" s="24">
        <v>843.39399882982013</v>
      </c>
      <c r="V23" s="24">
        <v>246.79742662241395</v>
      </c>
      <c r="W23" s="24">
        <v>230.34538550338564</v>
      </c>
      <c r="X23" s="24">
        <v>141.38569714196123</v>
      </c>
      <c r="Y23" s="24">
        <v>310.50153348669085</v>
      </c>
      <c r="Z23" s="24">
        <v>1021.9797951252913</v>
      </c>
      <c r="AA23" s="24">
        <v>253.22539926835333</v>
      </c>
      <c r="AB23" s="24">
        <v>402.95129863101317</v>
      </c>
      <c r="AC23" s="24">
        <v>229.40273498997536</v>
      </c>
      <c r="AD23" s="24">
        <v>197.69352883709786</v>
      </c>
      <c r="AE23" s="24">
        <v>242.19800639396212</v>
      </c>
      <c r="AF23" s="24">
        <v>144.39814829962958</v>
      </c>
      <c r="AG23" s="24">
        <v>21139.193124765265</v>
      </c>
      <c r="AH23" s="24">
        <v>433.43757723418531</v>
      </c>
      <c r="AI23" s="24">
        <v>381.36199423845056</v>
      </c>
      <c r="AJ23" s="24">
        <v>384.40088553436311</v>
      </c>
      <c r="AK23" s="24">
        <v>343.76918831949638</v>
      </c>
      <c r="AL23" s="24">
        <v>6379.9726085412331</v>
      </c>
      <c r="AM23" s="24">
        <v>430.27198093866525</v>
      </c>
      <c r="AN23" s="24">
        <v>191.94539556985313</v>
      </c>
      <c r="AO23" s="24">
        <v>2791.6592666306788</v>
      </c>
      <c r="AP23" s="24">
        <v>308.6637292995477</v>
      </c>
      <c r="AQ23" s="24">
        <v>401.95508048731506</v>
      </c>
      <c r="AR23" s="24">
        <v>12047.437706793786</v>
      </c>
      <c r="AS23" s="24">
        <v>217.48271161650646</v>
      </c>
      <c r="AT23" s="24">
        <v>590.87885676279473</v>
      </c>
      <c r="AU23" s="24">
        <v>185.42050672836217</v>
      </c>
      <c r="AV23" s="24">
        <v>142.09037851364192</v>
      </c>
      <c r="AW23" s="24">
        <v>126.95390643127828</v>
      </c>
      <c r="AX23" s="24">
        <v>209.48559230209713</v>
      </c>
      <c r="AY23" s="24">
        <v>110.27592876710749</v>
      </c>
      <c r="AZ23" s="24">
        <v>1582.5878811217879</v>
      </c>
      <c r="BA23" s="24">
        <v>342.27356051923124</v>
      </c>
      <c r="BB23" s="24">
        <v>135.23686607622002</v>
      </c>
      <c r="BC23" s="24">
        <v>1528.7510518624429</v>
      </c>
      <c r="BD23" s="24">
        <v>455.28329631479045</v>
      </c>
      <c r="BE23" s="24">
        <v>244.91330521789527</v>
      </c>
      <c r="BF23" s="24">
        <v>283.53294839269495</v>
      </c>
      <c r="BG23" s="24">
        <v>261.36401081606573</v>
      </c>
      <c r="BH23" s="24">
        <v>308.78599423014043</v>
      </c>
      <c r="BI23" s="24">
        <v>79.55138207784475</v>
      </c>
      <c r="BJ23" s="24">
        <v>182.10344824069156</v>
      </c>
      <c r="BK23" s="24">
        <v>356.14901136046342</v>
      </c>
      <c r="BL23" s="24">
        <v>183.78633656015572</v>
      </c>
      <c r="BM23" s="24">
        <v>272.69591854917172</v>
      </c>
      <c r="BN23" s="24">
        <v>152.85237701422062</v>
      </c>
      <c r="BO23" s="24">
        <v>214.12137796675586</v>
      </c>
      <c r="BP23" s="24">
        <v>1119.4717211047662</v>
      </c>
      <c r="BQ23" s="24">
        <v>304.71564146298886</v>
      </c>
      <c r="BR23" s="24">
        <v>365.0795763442751</v>
      </c>
      <c r="BS23" s="24">
        <v>516.36166057212631</v>
      </c>
      <c r="BT23" s="24">
        <v>258.16751490732776</v>
      </c>
      <c r="BU23" s="24">
        <v>352.16246630565485</v>
      </c>
      <c r="BV23" s="24">
        <v>543.61595572625993</v>
      </c>
      <c r="BW23" s="24">
        <v>472.67015176589121</v>
      </c>
      <c r="BX23" s="24">
        <v>246.19681846797826</v>
      </c>
      <c r="BY23" s="24">
        <v>1777.515892711772</v>
      </c>
      <c r="BZ23" s="24">
        <v>224.07958432922294</v>
      </c>
      <c r="CA23" s="24">
        <v>306.99710482129473</v>
      </c>
      <c r="CB23" s="24">
        <v>294.37631360081105</v>
      </c>
      <c r="CC23" s="24">
        <v>11782.811287319153</v>
      </c>
      <c r="CD23" s="24">
        <v>46552.03</v>
      </c>
    </row>
    <row r="24" spans="1:82" s="11" customFormat="1" ht="41.25" customHeight="1" x14ac:dyDescent="0.25">
      <c r="A24" s="21">
        <v>9</v>
      </c>
      <c r="B24" s="30" t="s">
        <v>110</v>
      </c>
      <c r="C24" s="24">
        <v>2147.983992828139</v>
      </c>
      <c r="D24" s="24">
        <v>1375.0644944707938</v>
      </c>
      <c r="E24" s="24">
        <v>617.78275514325401</v>
      </c>
      <c r="F24" s="24">
        <v>1858.2187214620367</v>
      </c>
      <c r="G24" s="24">
        <v>1459.8522940669677</v>
      </c>
      <c r="H24" s="24">
        <v>1023.2603453324522</v>
      </c>
      <c r="I24" s="24">
        <v>1178.0978146466762</v>
      </c>
      <c r="J24" s="24">
        <v>998.33590812480577</v>
      </c>
      <c r="K24" s="24">
        <v>3240.9654501753416</v>
      </c>
      <c r="L24" s="24">
        <v>545.78869932731698</v>
      </c>
      <c r="M24" s="24">
        <v>3616.2512687373064</v>
      </c>
      <c r="N24" s="24">
        <v>1406.3280276076935</v>
      </c>
      <c r="O24" s="24">
        <v>12334.781406353737</v>
      </c>
      <c r="P24" s="24">
        <v>1742.2132410555434</v>
      </c>
      <c r="Q24" s="24">
        <v>1695.739318678875</v>
      </c>
      <c r="R24" s="24">
        <v>1004.660339896672</v>
      </c>
      <c r="S24" s="24">
        <v>1173.3871888161586</v>
      </c>
      <c r="T24" s="24">
        <v>3344.4263627760533</v>
      </c>
      <c r="U24" s="24">
        <v>1179.3186229047219</v>
      </c>
      <c r="V24" s="24">
        <v>801.49086837391701</v>
      </c>
      <c r="W24" s="24">
        <v>673.66622701829692</v>
      </c>
      <c r="X24" s="24">
        <v>879.64347984765118</v>
      </c>
      <c r="Y24" s="24">
        <v>1451.84741098063</v>
      </c>
      <c r="Z24" s="24">
        <v>3683.4855195463433</v>
      </c>
      <c r="AA24" s="24">
        <v>931.59080154974379</v>
      </c>
      <c r="AB24" s="24">
        <v>1700.9178795846519</v>
      </c>
      <c r="AC24" s="24">
        <v>792.73085310137549</v>
      </c>
      <c r="AD24" s="24">
        <v>895.26645734988847</v>
      </c>
      <c r="AE24" s="24">
        <v>768.35659710451932</v>
      </c>
      <c r="AF24" s="24">
        <v>521.39732712582759</v>
      </c>
      <c r="AG24" s="24">
        <v>55042.849673987388</v>
      </c>
      <c r="AH24" s="24">
        <v>1587.1006080063617</v>
      </c>
      <c r="AI24" s="24">
        <v>2055.1262335602387</v>
      </c>
      <c r="AJ24" s="24">
        <v>1636.6551717478299</v>
      </c>
      <c r="AK24" s="24">
        <v>1235.4249349826021</v>
      </c>
      <c r="AL24" s="24">
        <v>3773.9246176162828</v>
      </c>
      <c r="AM24" s="24">
        <v>1244.8670951170584</v>
      </c>
      <c r="AN24" s="24">
        <v>622.49806536189692</v>
      </c>
      <c r="AO24" s="24">
        <v>3276.0912156409263</v>
      </c>
      <c r="AP24" s="24">
        <v>1199.7606918132831</v>
      </c>
      <c r="AQ24" s="24">
        <v>1208.7031928371005</v>
      </c>
      <c r="AR24" s="24">
        <v>17840.151826683581</v>
      </c>
      <c r="AS24" s="24">
        <v>755.42690267372802</v>
      </c>
      <c r="AT24" s="24">
        <v>1149.6456151655602</v>
      </c>
      <c r="AU24" s="24">
        <v>501.59548497559723</v>
      </c>
      <c r="AV24" s="24">
        <v>528.52453684484612</v>
      </c>
      <c r="AW24" s="24">
        <v>413.26770960597742</v>
      </c>
      <c r="AX24" s="24">
        <v>780.55719157646456</v>
      </c>
      <c r="AY24" s="24">
        <v>331.23262365480485</v>
      </c>
      <c r="AZ24" s="24">
        <v>4460.2500644969787</v>
      </c>
      <c r="BA24" s="24">
        <v>1214.2033982823064</v>
      </c>
      <c r="BB24" s="24">
        <v>653.75086173808972</v>
      </c>
      <c r="BC24" s="24">
        <v>3584.5342251407692</v>
      </c>
      <c r="BD24" s="24">
        <v>1055.4782365715075</v>
      </c>
      <c r="BE24" s="24">
        <v>1160.3107506275073</v>
      </c>
      <c r="BF24" s="24">
        <v>1028.6200596799774</v>
      </c>
      <c r="BG24" s="24">
        <v>752.03798923826787</v>
      </c>
      <c r="BH24" s="24">
        <v>1181.7743772674371</v>
      </c>
      <c r="BI24" s="24">
        <v>442.32063430491041</v>
      </c>
      <c r="BJ24" s="24">
        <v>645.10278208026477</v>
      </c>
      <c r="BK24" s="24">
        <v>943.86199021266304</v>
      </c>
      <c r="BL24" s="24">
        <v>788.53918293441336</v>
      </c>
      <c r="BM24" s="24">
        <v>1696.7985123344854</v>
      </c>
      <c r="BN24" s="24">
        <v>534.98930867173283</v>
      </c>
      <c r="BO24" s="24">
        <v>1435.9233162525197</v>
      </c>
      <c r="BP24" s="24">
        <v>2607.7971573123168</v>
      </c>
      <c r="BQ24" s="24">
        <v>1220.0979318753555</v>
      </c>
      <c r="BR24" s="24">
        <v>1424.8510625227191</v>
      </c>
      <c r="BS24" s="24">
        <v>1428.2744870627141</v>
      </c>
      <c r="BT24" s="24">
        <v>918.98958715113258</v>
      </c>
      <c r="BU24" s="24">
        <v>1047.3365010845005</v>
      </c>
      <c r="BV24" s="24">
        <v>1644.1940484249405</v>
      </c>
      <c r="BW24" s="24">
        <v>1364.6502749436115</v>
      </c>
      <c r="BX24" s="24">
        <v>636.87614921382954</v>
      </c>
      <c r="BY24" s="24">
        <v>2149.4612889703853</v>
      </c>
      <c r="BZ24" s="24">
        <v>668.49030023203295</v>
      </c>
      <c r="CA24" s="24">
        <v>870.00441371220745</v>
      </c>
      <c r="CB24" s="24">
        <v>695.32960698943441</v>
      </c>
      <c r="CC24" s="24">
        <v>33794.598434832034</v>
      </c>
      <c r="CD24" s="24">
        <v>111137.85400000001</v>
      </c>
    </row>
    <row r="25" spans="1:82" s="11" customFormat="1" ht="28.5" customHeight="1" x14ac:dyDescent="0.25">
      <c r="A25" s="21">
        <v>10</v>
      </c>
      <c r="B25" s="21" t="s">
        <v>111</v>
      </c>
      <c r="C25" s="24">
        <v>666.136842516402</v>
      </c>
      <c r="D25" s="24">
        <v>1480.3157004063294</v>
      </c>
      <c r="E25" s="24">
        <v>23.966783797872978</v>
      </c>
      <c r="F25" s="24">
        <v>1045.642641905594</v>
      </c>
      <c r="G25" s="24">
        <v>1415.0068566499158</v>
      </c>
      <c r="H25" s="24">
        <v>24.209953674304142</v>
      </c>
      <c r="I25" s="24">
        <v>572.73521195337742</v>
      </c>
      <c r="J25" s="24">
        <v>371.87000375259015</v>
      </c>
      <c r="K25" s="24">
        <v>2268.0705115266051</v>
      </c>
      <c r="L25" s="24">
        <v>30.753569431883651</v>
      </c>
      <c r="M25" s="24">
        <v>1297.0746640912671</v>
      </c>
      <c r="N25" s="24">
        <v>55.633139443412716</v>
      </c>
      <c r="O25" s="24">
        <v>100.01528645041377</v>
      </c>
      <c r="P25" s="24">
        <v>789.72701967382773</v>
      </c>
      <c r="Q25" s="24">
        <v>1315.9317770990144</v>
      </c>
      <c r="R25" s="24">
        <v>281.40364020824387</v>
      </c>
      <c r="S25" s="24">
        <v>713.37278102415644</v>
      </c>
      <c r="T25" s="24">
        <v>1917.2789667261502</v>
      </c>
      <c r="U25" s="24">
        <v>598.75674129105766</v>
      </c>
      <c r="V25" s="24">
        <v>562.11635757575209</v>
      </c>
      <c r="W25" s="24">
        <v>28.493701997317249</v>
      </c>
      <c r="X25" s="24">
        <v>425.85332489813425</v>
      </c>
      <c r="Y25" s="24">
        <v>498.7631608788077</v>
      </c>
      <c r="Z25" s="24">
        <v>1459.3699202674047</v>
      </c>
      <c r="AA25" s="24">
        <v>1372.1027924820226</v>
      </c>
      <c r="AB25" s="24">
        <v>771.82590586342496</v>
      </c>
      <c r="AC25" s="24">
        <v>428.62191839934252</v>
      </c>
      <c r="AD25" s="24">
        <v>851.10342469283603</v>
      </c>
      <c r="AE25" s="24">
        <v>1159.3075746847096</v>
      </c>
      <c r="AF25" s="24">
        <v>194.38131483781137</v>
      </c>
      <c r="AG25" s="24">
        <v>22719.841488199978</v>
      </c>
      <c r="AH25" s="24">
        <v>566.17881116379931</v>
      </c>
      <c r="AI25" s="24">
        <v>1406.3483477737693</v>
      </c>
      <c r="AJ25" s="24">
        <v>906.78862148245594</v>
      </c>
      <c r="AK25" s="24">
        <v>533.48526614495779</v>
      </c>
      <c r="AL25" s="24">
        <v>4381.9154155571041</v>
      </c>
      <c r="AM25" s="24">
        <v>786.49664478422289</v>
      </c>
      <c r="AN25" s="24">
        <v>400.14571276064578</v>
      </c>
      <c r="AO25" s="24">
        <v>3571.6187209321347</v>
      </c>
      <c r="AP25" s="24">
        <v>779.85283950843643</v>
      </c>
      <c r="AQ25" s="24">
        <v>720.21258591832259</v>
      </c>
      <c r="AR25" s="24">
        <v>14053.042966025847</v>
      </c>
      <c r="AS25" s="24">
        <v>391.0090571787004</v>
      </c>
      <c r="AT25" s="24">
        <v>1419.2568152297524</v>
      </c>
      <c r="AU25" s="24">
        <v>371.18627563329807</v>
      </c>
      <c r="AV25" s="24">
        <v>344.82501427054166</v>
      </c>
      <c r="AW25" s="24">
        <v>474.5286321435147</v>
      </c>
      <c r="AX25" s="24">
        <v>639.65706750371248</v>
      </c>
      <c r="AY25" s="24">
        <v>44.640151007215174</v>
      </c>
      <c r="AZ25" s="24">
        <v>3685.1030129667347</v>
      </c>
      <c r="BA25" s="24">
        <v>663.33927829776871</v>
      </c>
      <c r="BB25" s="24">
        <v>20.997453637481662</v>
      </c>
      <c r="BC25" s="24">
        <v>4855.7005269422507</v>
      </c>
      <c r="BD25" s="24">
        <v>1015.9629489327</v>
      </c>
      <c r="BE25" s="24">
        <v>279.37293813288665</v>
      </c>
      <c r="BF25" s="24">
        <v>896.21503142506651</v>
      </c>
      <c r="BG25" s="24">
        <v>36.728337556547537</v>
      </c>
      <c r="BH25" s="24">
        <v>687.32000958070751</v>
      </c>
      <c r="BI25" s="24">
        <v>16.167426793830874</v>
      </c>
      <c r="BJ25" s="24">
        <v>74.015311187477607</v>
      </c>
      <c r="BK25" s="24">
        <v>762.43271791514053</v>
      </c>
      <c r="BL25" s="24">
        <v>589.00078782140997</v>
      </c>
      <c r="BM25" s="24">
        <v>552.42831038707004</v>
      </c>
      <c r="BN25" s="24">
        <v>14.437092618761342</v>
      </c>
      <c r="BO25" s="24">
        <v>654.51549101168382</v>
      </c>
      <c r="BP25" s="24">
        <v>1772.0154862122886</v>
      </c>
      <c r="BQ25" s="24">
        <v>562.0568707745025</v>
      </c>
      <c r="BR25" s="24">
        <v>1330.383080854878</v>
      </c>
      <c r="BS25" s="24">
        <v>1282.4602335684901</v>
      </c>
      <c r="BT25" s="24">
        <v>521.91544071514068</v>
      </c>
      <c r="BU25" s="24">
        <v>477.8514157323774</v>
      </c>
      <c r="BV25" s="24">
        <v>720.54437320929458</v>
      </c>
      <c r="BW25" s="24">
        <v>1076.6853484373175</v>
      </c>
      <c r="BX25" s="24">
        <v>61.167637185939405</v>
      </c>
      <c r="BY25" s="24">
        <v>1089.6510731136741</v>
      </c>
      <c r="BZ25" s="24">
        <v>189.34754328029473</v>
      </c>
      <c r="CA25" s="24">
        <v>1008.3123330471929</v>
      </c>
      <c r="CB25" s="24">
        <v>601.78803443525931</v>
      </c>
      <c r="CC25" s="24">
        <v>21812.812532807435</v>
      </c>
      <c r="CD25" s="24">
        <v>62270.8</v>
      </c>
    </row>
    <row r="26" spans="1:82" s="11" customFormat="1" ht="30.75" customHeight="1" thickBot="1" x14ac:dyDescent="0.3">
      <c r="A26" s="26">
        <v>11</v>
      </c>
      <c r="B26" s="26" t="s">
        <v>112</v>
      </c>
      <c r="C26" s="27">
        <v>905.59946248583162</v>
      </c>
      <c r="D26" s="27">
        <v>541.60868496298269</v>
      </c>
      <c r="E26" s="27">
        <v>192.91264083706329</v>
      </c>
      <c r="F26" s="27">
        <v>1027.9431724765566</v>
      </c>
      <c r="G26" s="27">
        <v>778.2895409821457</v>
      </c>
      <c r="H26" s="27">
        <v>412.55582187614908</v>
      </c>
      <c r="I26" s="27">
        <v>718.83276403276056</v>
      </c>
      <c r="J26" s="27">
        <v>526.28902421922976</v>
      </c>
      <c r="K26" s="27">
        <v>986.65789029539712</v>
      </c>
      <c r="L26" s="27">
        <v>144.5976770246433</v>
      </c>
      <c r="M26" s="27">
        <v>761.12317761969007</v>
      </c>
      <c r="N26" s="27">
        <v>290.93664875108215</v>
      </c>
      <c r="O26" s="27">
        <v>1454.3802974358082</v>
      </c>
      <c r="P26" s="27">
        <v>813.77316305598924</v>
      </c>
      <c r="Q26" s="27">
        <v>758.58168880771609</v>
      </c>
      <c r="R26" s="27">
        <v>465.16828869276088</v>
      </c>
      <c r="S26" s="27">
        <v>562.89496002247597</v>
      </c>
      <c r="T26" s="27">
        <v>1512.2502446304995</v>
      </c>
      <c r="U26" s="27">
        <v>659.27073613588209</v>
      </c>
      <c r="V26" s="27">
        <v>527.39906332857845</v>
      </c>
      <c r="W26" s="27">
        <v>161.24952156626884</v>
      </c>
      <c r="X26" s="27">
        <v>582.02045310839935</v>
      </c>
      <c r="Y26" s="27">
        <v>885.10723428761503</v>
      </c>
      <c r="Z26" s="27">
        <v>2054.8905688072928</v>
      </c>
      <c r="AA26" s="27">
        <v>450.62721494253805</v>
      </c>
      <c r="AB26" s="27">
        <v>696.19172228854541</v>
      </c>
      <c r="AC26" s="27">
        <v>507.27556334571875</v>
      </c>
      <c r="AD26" s="27">
        <v>448.33274176093903</v>
      </c>
      <c r="AE26" s="27">
        <v>453.56690141644145</v>
      </c>
      <c r="AF26" s="27">
        <v>178.92601602093927</v>
      </c>
      <c r="AG26" s="27">
        <v>20459.252885217942</v>
      </c>
      <c r="AH26" s="27">
        <v>659.62288673200555</v>
      </c>
      <c r="AI26" s="27">
        <v>1093.7742387444493</v>
      </c>
      <c r="AJ26" s="27">
        <v>832.33103998025263</v>
      </c>
      <c r="AK26" s="27">
        <v>521.84529540155313</v>
      </c>
      <c r="AL26" s="27">
        <v>1806.895299224836</v>
      </c>
      <c r="AM26" s="27">
        <v>837.8599411634724</v>
      </c>
      <c r="AN26" s="27">
        <v>221.83812231412045</v>
      </c>
      <c r="AO26" s="27">
        <v>1458.4279932803872</v>
      </c>
      <c r="AP26" s="27">
        <v>625.91309801895807</v>
      </c>
      <c r="AQ26" s="27">
        <v>483.58973726221188</v>
      </c>
      <c r="AR26" s="27">
        <v>8542.0976521222474</v>
      </c>
      <c r="AS26" s="27">
        <v>423.17151893762571</v>
      </c>
      <c r="AT26" s="27">
        <v>551.52617202283193</v>
      </c>
      <c r="AU26" s="27">
        <v>322.69571538772749</v>
      </c>
      <c r="AV26" s="27">
        <v>255.45284854568803</v>
      </c>
      <c r="AW26" s="27">
        <v>123.35623349818371</v>
      </c>
      <c r="AX26" s="27">
        <v>295.86258719568457</v>
      </c>
      <c r="AY26" s="27">
        <v>125.63218686243943</v>
      </c>
      <c r="AZ26" s="27">
        <v>2097.6972624501809</v>
      </c>
      <c r="BA26" s="27">
        <v>453.83994660153485</v>
      </c>
      <c r="BB26" s="27">
        <v>356.48815994158576</v>
      </c>
      <c r="BC26" s="27">
        <v>1799.7277312037781</v>
      </c>
      <c r="BD26" s="27">
        <v>601.8647868307711</v>
      </c>
      <c r="BE26" s="27">
        <v>444.36655901228755</v>
      </c>
      <c r="BF26" s="27">
        <v>513.40467295628434</v>
      </c>
      <c r="BG26" s="27">
        <v>390.16932053684343</v>
      </c>
      <c r="BH26" s="27">
        <v>546.58794363430138</v>
      </c>
      <c r="BI26" s="27">
        <v>113.2597480517136</v>
      </c>
      <c r="BJ26" s="27">
        <v>252.97465292201204</v>
      </c>
      <c r="BK26" s="27">
        <v>701.92317546297375</v>
      </c>
      <c r="BL26" s="27">
        <v>454.97365157019453</v>
      </c>
      <c r="BM26" s="27">
        <v>538.40617128741326</v>
      </c>
      <c r="BN26" s="27">
        <v>267.00259823695802</v>
      </c>
      <c r="BO26" s="27">
        <v>342.98581991641737</v>
      </c>
      <c r="BP26" s="27">
        <v>1169.9523487144841</v>
      </c>
      <c r="BQ26" s="27">
        <v>532.85225210791646</v>
      </c>
      <c r="BR26" s="27">
        <v>329.49488991089277</v>
      </c>
      <c r="BS26" s="27">
        <v>940.63558611384167</v>
      </c>
      <c r="BT26" s="27">
        <v>508.76938310416665</v>
      </c>
      <c r="BU26" s="27">
        <v>950.96700304353431</v>
      </c>
      <c r="BV26" s="27">
        <v>833.14194958412713</v>
      </c>
      <c r="BW26" s="27">
        <v>747.76361150575462</v>
      </c>
      <c r="BX26" s="27">
        <v>240.38793946288973</v>
      </c>
      <c r="BY26" s="27">
        <v>881.45535645801181</v>
      </c>
      <c r="BZ26" s="27">
        <v>274.14856613077677</v>
      </c>
      <c r="CA26" s="27">
        <v>547.23218579701245</v>
      </c>
      <c r="CB26" s="27">
        <v>205.64619011115582</v>
      </c>
      <c r="CC26" s="34">
        <v>15940.42220020963</v>
      </c>
      <c r="CD26" s="27">
        <v>47039.474000000002</v>
      </c>
    </row>
    <row r="27" spans="1:82" s="11" customFormat="1" ht="34.5" customHeight="1" thickBot="1" x14ac:dyDescent="0.3">
      <c r="A27" s="18" t="s">
        <v>113</v>
      </c>
      <c r="B27" s="28" t="s">
        <v>114</v>
      </c>
      <c r="C27" s="29">
        <f>C26+C25+C24+C23+C18+C17</f>
        <v>7448.9004015846331</v>
      </c>
      <c r="D27" s="29">
        <f t="shared" ref="D27:BO27" si="8">D26+D25+D24+D23+D18+D17</f>
        <v>6415.6218084816228</v>
      </c>
      <c r="E27" s="29">
        <f t="shared" si="8"/>
        <v>2037.3617538380772</v>
      </c>
      <c r="F27" s="29">
        <f t="shared" si="8"/>
        <v>7070.4820280575041</v>
      </c>
      <c r="G27" s="29">
        <f t="shared" si="8"/>
        <v>7568.0676588422393</v>
      </c>
      <c r="H27" s="29">
        <f t="shared" si="8"/>
        <v>3037.3906462346822</v>
      </c>
      <c r="I27" s="29">
        <f t="shared" si="8"/>
        <v>4352.2178029369061</v>
      </c>
      <c r="J27" s="29">
        <f t="shared" si="8"/>
        <v>3782.2069831388735</v>
      </c>
      <c r="K27" s="29">
        <f t="shared" si="8"/>
        <v>12043.682128175653</v>
      </c>
      <c r="L27" s="29">
        <f t="shared" si="8"/>
        <v>2256.3411357720133</v>
      </c>
      <c r="M27" s="29">
        <f t="shared" si="8"/>
        <v>15500.582050720001</v>
      </c>
      <c r="N27" s="29">
        <f t="shared" si="8"/>
        <v>3384.6467199994004</v>
      </c>
      <c r="O27" s="29">
        <f t="shared" si="8"/>
        <v>31984.127014067955</v>
      </c>
      <c r="P27" s="29">
        <f t="shared" si="8"/>
        <v>6913.6208265216901</v>
      </c>
      <c r="Q27" s="29">
        <f t="shared" si="8"/>
        <v>7195.9943936385534</v>
      </c>
      <c r="R27" s="29">
        <f t="shared" si="8"/>
        <v>4844.1232922970266</v>
      </c>
      <c r="S27" s="29">
        <f t="shared" si="8"/>
        <v>5216.8974934836215</v>
      </c>
      <c r="T27" s="29">
        <f t="shared" si="8"/>
        <v>12419.378301821582</v>
      </c>
      <c r="U27" s="29">
        <f t="shared" si="8"/>
        <v>5531.1492247819897</v>
      </c>
      <c r="V27" s="29">
        <f t="shared" si="8"/>
        <v>3381.0840658477337</v>
      </c>
      <c r="W27" s="29">
        <f t="shared" si="8"/>
        <v>1973.7350264284214</v>
      </c>
      <c r="X27" s="29">
        <f t="shared" si="8"/>
        <v>3150.5491974233582</v>
      </c>
      <c r="Y27" s="29">
        <f t="shared" si="8"/>
        <v>4797.903819267669</v>
      </c>
      <c r="Z27" s="29">
        <f t="shared" si="8"/>
        <v>11822.204604917802</v>
      </c>
      <c r="AA27" s="29">
        <f t="shared" si="8"/>
        <v>4254.5608939113499</v>
      </c>
      <c r="AB27" s="29">
        <f t="shared" si="8"/>
        <v>5693.6483770181312</v>
      </c>
      <c r="AC27" s="29">
        <f t="shared" si="8"/>
        <v>3108.4380418905148</v>
      </c>
      <c r="AD27" s="29">
        <f t="shared" si="8"/>
        <v>3500.0673337990111</v>
      </c>
      <c r="AE27" s="29">
        <f t="shared" si="8"/>
        <v>3963.7745185063523</v>
      </c>
      <c r="AF27" s="29">
        <f t="shared" si="8"/>
        <v>2280.9452635861176</v>
      </c>
      <c r="AG27" s="29">
        <f t="shared" si="8"/>
        <v>196929.70280699048</v>
      </c>
      <c r="AH27" s="29">
        <f t="shared" si="8"/>
        <v>6041.6927662214493</v>
      </c>
      <c r="AI27" s="29">
        <f t="shared" si="8"/>
        <v>7379.3527076389855</v>
      </c>
      <c r="AJ27" s="29">
        <f t="shared" si="8"/>
        <v>5912.3789416563868</v>
      </c>
      <c r="AK27" s="29">
        <f t="shared" si="8"/>
        <v>5022.2805511651995</v>
      </c>
      <c r="AL27" s="29">
        <f t="shared" si="8"/>
        <v>25969.731040044411</v>
      </c>
      <c r="AM27" s="29">
        <f t="shared" si="8"/>
        <v>4939.9190528160216</v>
      </c>
      <c r="AN27" s="29">
        <f t="shared" si="8"/>
        <v>3181.8169257118493</v>
      </c>
      <c r="AO27" s="29">
        <f t="shared" si="8"/>
        <v>17396.038581505694</v>
      </c>
      <c r="AP27" s="29">
        <f t="shared" si="8"/>
        <v>4700.70394370146</v>
      </c>
      <c r="AQ27" s="29">
        <f t="shared" si="8"/>
        <v>4933.1334305731316</v>
      </c>
      <c r="AR27" s="29">
        <f t="shared" si="8"/>
        <v>85477.047941034572</v>
      </c>
      <c r="AS27" s="29">
        <f t="shared" si="8"/>
        <v>3153.1754894296992</v>
      </c>
      <c r="AT27" s="29">
        <f t="shared" si="8"/>
        <v>6049.4426910622778</v>
      </c>
      <c r="AU27" s="29">
        <f t="shared" si="8"/>
        <v>2477.5546777530053</v>
      </c>
      <c r="AV27" s="29">
        <f t="shared" si="8"/>
        <v>2788.3333187962826</v>
      </c>
      <c r="AW27" s="29">
        <f t="shared" si="8"/>
        <v>2519.5934575304577</v>
      </c>
      <c r="AX27" s="29">
        <f t="shared" si="8"/>
        <v>3594.2981817957238</v>
      </c>
      <c r="AY27" s="29">
        <f t="shared" si="8"/>
        <v>1322.4052962056692</v>
      </c>
      <c r="AZ27" s="29">
        <f t="shared" si="8"/>
        <v>21904.803112573114</v>
      </c>
      <c r="BA27" s="29">
        <f t="shared" si="8"/>
        <v>4133.3872918408551</v>
      </c>
      <c r="BB27" s="29">
        <f t="shared" si="8"/>
        <v>1926.7447846796399</v>
      </c>
      <c r="BC27" s="29">
        <f t="shared" si="8"/>
        <v>17144.737475392085</v>
      </c>
      <c r="BD27" s="29">
        <f t="shared" si="8"/>
        <v>5010.6163894809988</v>
      </c>
      <c r="BE27" s="29">
        <f t="shared" si="8"/>
        <v>3278.2254844647414</v>
      </c>
      <c r="BF27" s="29">
        <f t="shared" si="8"/>
        <v>4109.7441183846058</v>
      </c>
      <c r="BG27" s="29">
        <f t="shared" si="8"/>
        <v>2778.1711226565531</v>
      </c>
      <c r="BH27" s="29">
        <f t="shared" si="8"/>
        <v>4137.3302106338824</v>
      </c>
      <c r="BI27" s="29">
        <f t="shared" si="8"/>
        <v>1378.7924598522554</v>
      </c>
      <c r="BJ27" s="29">
        <f t="shared" si="8"/>
        <v>1889.651843179618</v>
      </c>
      <c r="BK27" s="29">
        <f t="shared" si="8"/>
        <v>4304.174742011639</v>
      </c>
      <c r="BL27" s="29">
        <f t="shared" si="8"/>
        <v>3076.9271581369849</v>
      </c>
      <c r="BM27" s="29">
        <f t="shared" si="8"/>
        <v>4113.6172810852468</v>
      </c>
      <c r="BN27" s="29">
        <f t="shared" si="8"/>
        <v>2032.8712549881616</v>
      </c>
      <c r="BO27" s="29">
        <f t="shared" si="8"/>
        <v>3607.9768254027986</v>
      </c>
      <c r="BP27" s="29">
        <f t="shared" ref="BP27:CD27" si="9">BP26+BP25+BP24+BP23+BP18+BP17</f>
        <v>8738.5081193032329</v>
      </c>
      <c r="BQ27" s="29">
        <f t="shared" si="9"/>
        <v>5625.4064838812392</v>
      </c>
      <c r="BR27" s="29">
        <f t="shared" si="9"/>
        <v>4679.9182988507118</v>
      </c>
      <c r="BS27" s="29">
        <f t="shared" si="9"/>
        <v>6172.3172177570996</v>
      </c>
      <c r="BT27" s="29">
        <f t="shared" si="9"/>
        <v>3950.8380492829215</v>
      </c>
      <c r="BU27" s="29">
        <f t="shared" si="9"/>
        <v>4189.2625335434595</v>
      </c>
      <c r="BV27" s="29">
        <f t="shared" si="9"/>
        <v>5587.2244090118702</v>
      </c>
      <c r="BW27" s="29">
        <f t="shared" si="9"/>
        <v>5330.9168895656967</v>
      </c>
      <c r="BX27" s="29">
        <f t="shared" si="9"/>
        <v>2373.0144366506388</v>
      </c>
      <c r="BY27" s="29">
        <f t="shared" si="9"/>
        <v>10668.287595162203</v>
      </c>
      <c r="BZ27" s="29">
        <f t="shared" si="9"/>
        <v>2388.4087742360807</v>
      </c>
      <c r="CA27" s="29">
        <f t="shared" si="9"/>
        <v>4368.9512560769199</v>
      </c>
      <c r="CB27" s="29">
        <f t="shared" si="9"/>
        <v>4371.6936338896521</v>
      </c>
      <c r="CC27" s="29">
        <f>CC26+CC25+CC24+CC23+CC18+CC17</f>
        <v>131367.7161394018</v>
      </c>
      <c r="CD27" s="29">
        <f t="shared" si="9"/>
        <v>435679.27800000005</v>
      </c>
    </row>
    <row r="28" spans="1:82" s="11" customFormat="1" ht="90.75" customHeight="1" thickBot="1" x14ac:dyDescent="0.3">
      <c r="A28" s="35" t="s">
        <v>115</v>
      </c>
      <c r="B28" s="36" t="s">
        <v>116</v>
      </c>
      <c r="C28" s="37">
        <f>SUM(C12+C16+C27)</f>
        <v>17229.141958552835</v>
      </c>
      <c r="D28" s="37">
        <f>SUM(D12+D16+D27)</f>
        <v>15623.618508953821</v>
      </c>
      <c r="E28" s="37">
        <f>SUM(E12+E16+E27)</f>
        <v>6273.4003062806896</v>
      </c>
      <c r="F28" s="37">
        <f>SUM(F12+F16+F27)</f>
        <v>20083.874251055873</v>
      </c>
      <c r="G28" s="37">
        <f>SUM(G12+G16+G27)</f>
        <v>17513.604025281576</v>
      </c>
      <c r="H28" s="37">
        <f t="shared" ref="H28:BS28" si="10">SUM(H12+H16+H27)</f>
        <v>8202.8356485322111</v>
      </c>
      <c r="I28" s="37">
        <f t="shared" si="10"/>
        <v>11939.288260672025</v>
      </c>
      <c r="J28" s="37">
        <f t="shared" si="10"/>
        <v>12487.597539678347</v>
      </c>
      <c r="K28" s="37">
        <f t="shared" si="10"/>
        <v>30630.560635539627</v>
      </c>
      <c r="L28" s="37">
        <f t="shared" si="10"/>
        <v>6841.9622489563935</v>
      </c>
      <c r="M28" s="37">
        <f t="shared" si="10"/>
        <v>29418.5035116164</v>
      </c>
      <c r="N28" s="37">
        <f t="shared" si="10"/>
        <v>8118.2624710560112</v>
      </c>
      <c r="O28" s="37">
        <f t="shared" si="10"/>
        <v>88126.724284077209</v>
      </c>
      <c r="P28" s="37">
        <f t="shared" si="10"/>
        <v>18468.846697232992</v>
      </c>
      <c r="Q28" s="37">
        <f t="shared" si="10"/>
        <v>16077.215111868758</v>
      </c>
      <c r="R28" s="37">
        <f t="shared" si="10"/>
        <v>8943.1009186497067</v>
      </c>
      <c r="S28" s="37">
        <f t="shared" si="10"/>
        <v>10900.348320496629</v>
      </c>
      <c r="T28" s="37">
        <f t="shared" si="10"/>
        <v>33063.863102131945</v>
      </c>
      <c r="U28" s="37">
        <f t="shared" si="10"/>
        <v>11443.363186116272</v>
      </c>
      <c r="V28" s="37">
        <f t="shared" si="10"/>
        <v>6836.2321893506278</v>
      </c>
      <c r="W28" s="37">
        <f t="shared" si="10"/>
        <v>5660.2942848732</v>
      </c>
      <c r="X28" s="37">
        <f t="shared" si="10"/>
        <v>6039.0000702507677</v>
      </c>
      <c r="Y28" s="37">
        <f t="shared" si="10"/>
        <v>11901.225057128408</v>
      </c>
      <c r="Z28" s="37">
        <f t="shared" si="10"/>
        <v>25026.97062692211</v>
      </c>
      <c r="AA28" s="37">
        <f t="shared" si="10"/>
        <v>9197.5514727439404</v>
      </c>
      <c r="AB28" s="37">
        <f t="shared" si="10"/>
        <v>11648.90946482081</v>
      </c>
      <c r="AC28" s="37">
        <f t="shared" si="10"/>
        <v>6344.859622743048</v>
      </c>
      <c r="AD28" s="37">
        <f t="shared" si="10"/>
        <v>6994.2794384144909</v>
      </c>
      <c r="AE28" s="37">
        <f t="shared" si="10"/>
        <v>6935.2278483012933</v>
      </c>
      <c r="AF28" s="37">
        <f t="shared" si="10"/>
        <v>4358.3709263182282</v>
      </c>
      <c r="AG28" s="37">
        <f t="shared" si="10"/>
        <v>472329.03198861622</v>
      </c>
      <c r="AH28" s="37">
        <f t="shared" si="10"/>
        <v>16683.202141678288</v>
      </c>
      <c r="AI28" s="37">
        <f t="shared" si="10"/>
        <v>16156.306713477445</v>
      </c>
      <c r="AJ28" s="37">
        <f t="shared" si="10"/>
        <v>12570.686526622538</v>
      </c>
      <c r="AK28" s="37">
        <f t="shared" si="10"/>
        <v>11857.378275511359</v>
      </c>
      <c r="AL28" s="37">
        <f t="shared" si="10"/>
        <v>39325.845751321554</v>
      </c>
      <c r="AM28" s="37">
        <f t="shared" si="10"/>
        <v>8762.6296283959728</v>
      </c>
      <c r="AN28" s="37">
        <f t="shared" si="10"/>
        <v>7299.293201831737</v>
      </c>
      <c r="AO28" s="37">
        <f t="shared" si="10"/>
        <v>27397.863414312698</v>
      </c>
      <c r="AP28" s="37">
        <f t="shared" si="10"/>
        <v>10730.424020831848</v>
      </c>
      <c r="AQ28" s="37">
        <f t="shared" si="10"/>
        <v>12615.529647351861</v>
      </c>
      <c r="AR28" s="37">
        <f t="shared" si="10"/>
        <v>163399.15932133526</v>
      </c>
      <c r="AS28" s="37">
        <f t="shared" si="10"/>
        <v>7633.1319935759993</v>
      </c>
      <c r="AT28" s="37">
        <f t="shared" si="10"/>
        <v>10615.122268427553</v>
      </c>
      <c r="AU28" s="37">
        <f t="shared" si="10"/>
        <v>5629.7531728421245</v>
      </c>
      <c r="AV28" s="37">
        <f t="shared" si="10"/>
        <v>8554.724761980453</v>
      </c>
      <c r="AW28" s="37">
        <f t="shared" si="10"/>
        <v>5938.9688293033487</v>
      </c>
      <c r="AX28" s="37">
        <f t="shared" si="10"/>
        <v>8814.9769115855561</v>
      </c>
      <c r="AY28" s="37">
        <f t="shared" si="10"/>
        <v>3244.9556205419467</v>
      </c>
      <c r="AZ28" s="37">
        <f t="shared" si="10"/>
        <v>50431.633558256981</v>
      </c>
      <c r="BA28" s="37">
        <f t="shared" si="10"/>
        <v>7432.4733167795293</v>
      </c>
      <c r="BB28" s="37">
        <f t="shared" si="10"/>
        <v>5891.5341360555522</v>
      </c>
      <c r="BC28" s="37">
        <f t="shared" si="10"/>
        <v>31380.331842245647</v>
      </c>
      <c r="BD28" s="37">
        <f t="shared" si="10"/>
        <v>8731.0898285829644</v>
      </c>
      <c r="BE28" s="37">
        <f t="shared" si="10"/>
        <v>6692.4520559842067</v>
      </c>
      <c r="BF28" s="37">
        <f t="shared" si="10"/>
        <v>7970.839851790035</v>
      </c>
      <c r="BG28" s="37">
        <f t="shared" si="10"/>
        <v>5990.6278464268871</v>
      </c>
      <c r="BH28" s="37">
        <f t="shared" si="10"/>
        <v>8471.5157275443307</v>
      </c>
      <c r="BI28" s="37">
        <f t="shared" si="10"/>
        <v>3615.9250901682703</v>
      </c>
      <c r="BJ28" s="37">
        <f t="shared" si="10"/>
        <v>4575.8835118414536</v>
      </c>
      <c r="BK28" s="37">
        <f t="shared" si="10"/>
        <v>9564.7200916447837</v>
      </c>
      <c r="BL28" s="37">
        <f t="shared" si="10"/>
        <v>6414.5160755793859</v>
      </c>
      <c r="BM28" s="37">
        <f t="shared" si="10"/>
        <v>7388.3188190399424</v>
      </c>
      <c r="BN28" s="37">
        <f t="shared" si="10"/>
        <v>4112.3939184451774</v>
      </c>
      <c r="BO28" s="37">
        <f t="shared" si="10"/>
        <v>7029.5458320391517</v>
      </c>
      <c r="BP28" s="37">
        <f t="shared" si="10"/>
        <v>15859.619855988378</v>
      </c>
      <c r="BQ28" s="37">
        <f t="shared" si="10"/>
        <v>10804.392942737679</v>
      </c>
      <c r="BR28" s="37">
        <f t="shared" si="10"/>
        <v>7273.8081688389129</v>
      </c>
      <c r="BS28" s="37">
        <f t="shared" si="10"/>
        <v>11752.135853299773</v>
      </c>
      <c r="BT28" s="37">
        <f t="shared" ref="BT28:CD28" si="11">SUM(BT12+BT16+BT27)</f>
        <v>7236.8008378437371</v>
      </c>
      <c r="BU28" s="37">
        <f t="shared" si="11"/>
        <v>7460.4776409276674</v>
      </c>
      <c r="BV28" s="37">
        <f t="shared" si="11"/>
        <v>10130.079205202725</v>
      </c>
      <c r="BW28" s="37">
        <f t="shared" si="11"/>
        <v>9295.5519482125237</v>
      </c>
      <c r="BX28" s="37">
        <f t="shared" si="11"/>
        <v>4988.0591237574263</v>
      </c>
      <c r="BY28" s="37">
        <f t="shared" si="11"/>
        <v>17189.216376104381</v>
      </c>
      <c r="BZ28" s="37">
        <f t="shared" si="11"/>
        <v>5301.8352024107626</v>
      </c>
      <c r="CA28" s="37">
        <f t="shared" si="11"/>
        <v>9134.6167975036878</v>
      </c>
      <c r="CB28" s="37">
        <f t="shared" si="11"/>
        <v>12207.49593479653</v>
      </c>
      <c r="CC28" s="37">
        <f t="shared" si="11"/>
        <v>253896.25783179153</v>
      </c>
      <c r="CD28" s="37">
        <f t="shared" si="11"/>
        <v>940056.09070000006</v>
      </c>
    </row>
    <row r="29" spans="1:82" s="11" customFormat="1" ht="84.75" customHeight="1" thickBot="1" x14ac:dyDescent="0.3">
      <c r="A29" s="18" t="s">
        <v>117</v>
      </c>
      <c r="B29" s="38" t="s">
        <v>118</v>
      </c>
      <c r="C29" s="29">
        <v>18282.062354160316</v>
      </c>
      <c r="D29" s="29">
        <v>16573.368862120013</v>
      </c>
      <c r="E29" s="29">
        <v>6653.3733264744933</v>
      </c>
      <c r="F29" s="29">
        <v>21296.430767358612</v>
      </c>
      <c r="G29" s="29">
        <v>18593.452542026542</v>
      </c>
      <c r="H29" s="29">
        <v>8703.9959158341571</v>
      </c>
      <c r="I29" s="29">
        <v>12665.701872127642</v>
      </c>
      <c r="J29" s="29">
        <v>13246.864324557651</v>
      </c>
      <c r="K29" s="29">
        <v>32480.572753975317</v>
      </c>
      <c r="L29" s="29">
        <v>7252.6764457140707</v>
      </c>
      <c r="M29" s="29">
        <v>31210.959526211882</v>
      </c>
      <c r="N29" s="29">
        <v>8615.5029287164834</v>
      </c>
      <c r="O29" s="29">
        <v>93532.174263042296</v>
      </c>
      <c r="P29" s="29">
        <v>19588.231577697064</v>
      </c>
      <c r="Q29" s="29">
        <v>17056.108051849504</v>
      </c>
      <c r="R29" s="29">
        <v>9479.6960917418892</v>
      </c>
      <c r="S29" s="29">
        <v>11569.737292849661</v>
      </c>
      <c r="T29" s="29">
        <v>35098.097651377342</v>
      </c>
      <c r="U29" s="29">
        <v>12138.920556291889</v>
      </c>
      <c r="V29" s="29">
        <v>7254.2874801319094</v>
      </c>
      <c r="W29" s="29">
        <v>6004.6333711420684</v>
      </c>
      <c r="X29" s="29">
        <v>6414.115120642412</v>
      </c>
      <c r="Y29" s="29">
        <v>12628.925076443509</v>
      </c>
      <c r="Z29" s="29">
        <v>26576.342442826943</v>
      </c>
      <c r="AA29" s="29">
        <v>9769.440258960045</v>
      </c>
      <c r="AB29" s="29">
        <v>12376.425564257863</v>
      </c>
      <c r="AC29" s="29">
        <v>6737.2707631235889</v>
      </c>
      <c r="AD29" s="29">
        <v>7428.1471840484664</v>
      </c>
      <c r="AE29" s="29">
        <v>7363.001863798162</v>
      </c>
      <c r="AF29" s="29">
        <v>4625.6353482372979</v>
      </c>
      <c r="AG29" s="29">
        <v>501216.15157773905</v>
      </c>
      <c r="AH29" s="29">
        <v>17701.752667840366</v>
      </c>
      <c r="AI29" s="29">
        <v>17163.046322041409</v>
      </c>
      <c r="AJ29" s="29">
        <v>13346.877024442463</v>
      </c>
      <c r="AK29" s="29">
        <v>12587.483430157798</v>
      </c>
      <c r="AL29" s="29">
        <v>41721.072301877066</v>
      </c>
      <c r="AM29" s="29">
        <v>9318.7982788106747</v>
      </c>
      <c r="AN29" s="29">
        <v>7749.6312747779739</v>
      </c>
      <c r="AO29" s="29">
        <v>29096.016193363823</v>
      </c>
      <c r="AP29" s="29">
        <v>11394.69447014604</v>
      </c>
      <c r="AQ29" s="29">
        <v>13387.814960965636</v>
      </c>
      <c r="AR29" s="29">
        <v>173467.18692442321</v>
      </c>
      <c r="AS29" s="29">
        <v>8109.2324710269868</v>
      </c>
      <c r="AT29" s="29">
        <v>11278.581142755584</v>
      </c>
      <c r="AU29" s="29">
        <v>5979.1876752118733</v>
      </c>
      <c r="AV29" s="29">
        <v>9074.417064838206</v>
      </c>
      <c r="AW29" s="29">
        <v>6304.2175214598574</v>
      </c>
      <c r="AX29" s="29">
        <v>9356.7607575430866</v>
      </c>
      <c r="AY29" s="29">
        <v>3443.8328666197467</v>
      </c>
      <c r="AZ29" s="29">
        <v>53546.229499455345</v>
      </c>
      <c r="BA29" s="29">
        <v>7895.6804228163855</v>
      </c>
      <c r="BB29" s="29">
        <v>6252.0691004703413</v>
      </c>
      <c r="BC29" s="29">
        <v>33329.793269047907</v>
      </c>
      <c r="BD29" s="29">
        <v>9274.250456481599</v>
      </c>
      <c r="BE29" s="29">
        <v>7124.881381727685</v>
      </c>
      <c r="BF29" s="29">
        <v>8464.0926674165512</v>
      </c>
      <c r="BG29" s="29">
        <v>6360.0199585085193</v>
      </c>
      <c r="BH29" s="29">
        <v>8993.3459688537223</v>
      </c>
      <c r="BI29" s="29">
        <v>3828.260183044777</v>
      </c>
      <c r="BJ29" s="29">
        <v>4858.2372812451886</v>
      </c>
      <c r="BK29" s="29">
        <v>10154.764131435499</v>
      </c>
      <c r="BL29" s="29">
        <v>6809.0802420005239</v>
      </c>
      <c r="BM29" s="29">
        <v>7850.4252139502851</v>
      </c>
      <c r="BN29" s="29">
        <v>4362.9495068070555</v>
      </c>
      <c r="BO29" s="29">
        <v>7468.2471770799111</v>
      </c>
      <c r="BP29" s="29">
        <v>16845.644791105246</v>
      </c>
      <c r="BQ29" s="29">
        <v>11471.330276661061</v>
      </c>
      <c r="BR29" s="29">
        <v>7733.470321213309</v>
      </c>
      <c r="BS29" s="29">
        <v>12476.664383695672</v>
      </c>
      <c r="BT29" s="29">
        <v>7695.7915231534389</v>
      </c>
      <c r="BU29" s="29">
        <v>7935.120694265659</v>
      </c>
      <c r="BV29" s="29">
        <v>10767.274125342519</v>
      </c>
      <c r="BW29" s="29">
        <v>9880.1353587442063</v>
      </c>
      <c r="BX29" s="29">
        <v>5303.6210456825729</v>
      </c>
      <c r="BY29" s="29">
        <v>18247.64365961482</v>
      </c>
      <c r="BZ29" s="29">
        <v>5630.6411862627328</v>
      </c>
      <c r="CA29" s="29">
        <v>9702.9250400224773</v>
      </c>
      <c r="CB29" s="29">
        <v>13016.056322476656</v>
      </c>
      <c r="CC29" s="29">
        <v>269732.4156891263</v>
      </c>
      <c r="CD29" s="29">
        <v>997961.99200000009</v>
      </c>
    </row>
    <row r="30" spans="1:82" ht="40.5" customHeight="1" thickBot="1" x14ac:dyDescent="0.3">
      <c r="A30" s="35" t="s">
        <v>119</v>
      </c>
      <c r="B30" s="35" t="s">
        <v>120</v>
      </c>
      <c r="C30" s="39">
        <v>40.38901175549961</v>
      </c>
      <c r="D30" s="39">
        <v>32.70981595526829</v>
      </c>
      <c r="E30" s="39">
        <v>14.267291088178762</v>
      </c>
      <c r="F30" s="39">
        <v>42.127412423018747</v>
      </c>
      <c r="G30" s="39">
        <v>38.310096777224906</v>
      </c>
      <c r="H30" s="39">
        <v>26.343526108931727</v>
      </c>
      <c r="I30" s="39">
        <v>27.640167215305524</v>
      </c>
      <c r="J30" s="39">
        <v>22.029492083122619</v>
      </c>
      <c r="K30" s="39">
        <v>38.434103936994632</v>
      </c>
      <c r="L30" s="39">
        <v>14.148862195129276</v>
      </c>
      <c r="M30" s="39">
        <v>50.541588351789763</v>
      </c>
      <c r="N30" s="39">
        <v>15.432959903320889</v>
      </c>
      <c r="O30" s="39">
        <v>22.179254491530859</v>
      </c>
      <c r="P30" s="39">
        <v>40.936124065295864</v>
      </c>
      <c r="Q30" s="39">
        <v>43.988499373109399</v>
      </c>
      <c r="R30" s="39">
        <v>17.82149215992429</v>
      </c>
      <c r="S30" s="39">
        <v>30.499676635398128</v>
      </c>
      <c r="T30" s="39">
        <v>52.575925515512338</v>
      </c>
      <c r="U30" s="39">
        <v>29.629389085531898</v>
      </c>
      <c r="V30" s="39">
        <v>10.712125519718086</v>
      </c>
      <c r="W30" s="39">
        <v>16.336147220037265</v>
      </c>
      <c r="X30" s="39">
        <v>21.264017622550483</v>
      </c>
      <c r="Y30" s="39">
        <v>43.011677949229586</v>
      </c>
      <c r="Z30" s="39">
        <v>53.331272728982128</v>
      </c>
      <c r="AA30" s="39">
        <v>24.458922029691479</v>
      </c>
      <c r="AB30" s="39">
        <v>34.517849738018299</v>
      </c>
      <c r="AC30" s="39">
        <v>22.040632968762836</v>
      </c>
      <c r="AD30" s="39">
        <v>19.236317198874275</v>
      </c>
      <c r="AE30" s="39">
        <v>18.18383530601265</v>
      </c>
      <c r="AF30" s="39">
        <v>15.683462601155528</v>
      </c>
      <c r="AG30" s="39">
        <v>878.78095000312021</v>
      </c>
      <c r="AH30" s="39">
        <v>49.227942833207216</v>
      </c>
      <c r="AI30" s="39">
        <v>54.197334628043464</v>
      </c>
      <c r="AJ30" s="39">
        <v>48.016513862799748</v>
      </c>
      <c r="AK30" s="39">
        <v>34.762033619170921</v>
      </c>
      <c r="AL30" s="39">
        <v>56.398877810961046</v>
      </c>
      <c r="AM30" s="39">
        <v>40.364054439370754</v>
      </c>
      <c r="AN30" s="39">
        <v>20.047401052204339</v>
      </c>
      <c r="AO30" s="39">
        <v>48.789929914182274</v>
      </c>
      <c r="AP30" s="39">
        <v>29.155982991074509</v>
      </c>
      <c r="AQ30" s="39">
        <v>38.765801609802701</v>
      </c>
      <c r="AR30" s="39">
        <v>419.72587276081691</v>
      </c>
      <c r="AS30" s="39">
        <v>19.087726551412018</v>
      </c>
      <c r="AT30" s="39">
        <v>22.233345118759839</v>
      </c>
      <c r="AU30" s="39">
        <v>14.899240907840579</v>
      </c>
      <c r="AV30" s="39">
        <v>11.295278112272106</v>
      </c>
      <c r="AW30" s="39">
        <v>10.566410477811553</v>
      </c>
      <c r="AX30" s="39">
        <v>20.481942979758418</v>
      </c>
      <c r="AY30" s="39">
        <v>12.556177073466547</v>
      </c>
      <c r="AZ30" s="39">
        <v>111.12012122132109</v>
      </c>
      <c r="BA30" s="39">
        <v>36.677963201446012</v>
      </c>
      <c r="BB30" s="39">
        <v>19.304092500429025</v>
      </c>
      <c r="BC30" s="39">
        <v>69.973416747056831</v>
      </c>
      <c r="BD30" s="39">
        <v>28.442469111631066</v>
      </c>
      <c r="BE30" s="39">
        <v>27.60453208250312</v>
      </c>
      <c r="BF30" s="39">
        <v>27.395550622843299</v>
      </c>
      <c r="BG30" s="39">
        <v>16.960205572032802</v>
      </c>
      <c r="BH30" s="39">
        <v>50.335539338910266</v>
      </c>
      <c r="BI30" s="39">
        <v>10.195826702705423</v>
      </c>
      <c r="BJ30" s="39">
        <v>26.823192668542301</v>
      </c>
      <c r="BK30" s="39">
        <v>41.607131446059746</v>
      </c>
      <c r="BL30" s="39">
        <v>31.349360469442114</v>
      </c>
      <c r="BM30" s="39">
        <v>28.347006835290514</v>
      </c>
      <c r="BN30" s="39">
        <v>20.180661985318032</v>
      </c>
      <c r="BO30" s="39">
        <v>32.344137412382779</v>
      </c>
      <c r="BP30" s="39">
        <v>50.898681968380195</v>
      </c>
      <c r="BQ30" s="39">
        <v>42.83590788903728</v>
      </c>
      <c r="BR30" s="39">
        <v>34.425097990729938</v>
      </c>
      <c r="BS30" s="39">
        <v>52.546504389286412</v>
      </c>
      <c r="BT30" s="39">
        <v>25.549613311821027</v>
      </c>
      <c r="BU30" s="39">
        <v>36.965988466461205</v>
      </c>
      <c r="BV30" s="39">
        <v>50.159199327782289</v>
      </c>
      <c r="BW30" s="39">
        <v>42.003987657055148</v>
      </c>
      <c r="BX30" s="39">
        <v>22.586822687157429</v>
      </c>
      <c r="BY30" s="39">
        <v>41.889429728506727</v>
      </c>
      <c r="BZ30" s="39">
        <v>17.888996281356821</v>
      </c>
      <c r="CA30" s="39">
        <v>28.667329699180499</v>
      </c>
      <c r="CB30" s="39">
        <v>23.164409921393748</v>
      </c>
      <c r="CC30" s="39">
        <v>937.12305601474179</v>
      </c>
      <c r="CD30" s="39">
        <v>2346.75</v>
      </c>
    </row>
    <row r="31" spans="1:82" ht="55.9" customHeight="1" thickBot="1" x14ac:dyDescent="0.3">
      <c r="A31" s="18" t="s">
        <v>121</v>
      </c>
      <c r="B31" s="38" t="s">
        <v>122</v>
      </c>
      <c r="C31" s="40">
        <f>C29/C30*100</f>
        <v>45264.941031073678</v>
      </c>
      <c r="D31" s="40">
        <f>D29/D30*100</f>
        <v>50667.875615028279</v>
      </c>
      <c r="E31" s="40">
        <f>E29/E30*100</f>
        <v>46633.753284722567</v>
      </c>
      <c r="F31" s="40">
        <f>F29/F30*100</f>
        <v>50552.430216962668</v>
      </c>
      <c r="G31" s="40">
        <f>G29/G30*100</f>
        <v>48534.078757744683</v>
      </c>
      <c r="H31" s="40">
        <f t="shared" ref="H31:BS31" si="12">H29/H30*100</f>
        <v>33040.36020023562</v>
      </c>
      <c r="I31" s="40">
        <f t="shared" si="12"/>
        <v>45823.535630110477</v>
      </c>
      <c r="J31" s="40">
        <f t="shared" si="12"/>
        <v>60132.409202055213</v>
      </c>
      <c r="K31" s="40">
        <f t="shared" si="12"/>
        <v>84509.76977951928</v>
      </c>
      <c r="L31" s="40">
        <f t="shared" si="12"/>
        <v>51259.785738889972</v>
      </c>
      <c r="M31" s="40">
        <f t="shared" si="12"/>
        <v>61753.024675384288</v>
      </c>
      <c r="N31" s="40">
        <f t="shared" si="12"/>
        <v>55825.343827029486</v>
      </c>
      <c r="O31" s="40">
        <f t="shared" si="12"/>
        <v>421710.18101062655</v>
      </c>
      <c r="P31" s="40">
        <f t="shared" si="12"/>
        <v>47850.723596724791</v>
      </c>
      <c r="Q31" s="40">
        <f t="shared" si="12"/>
        <v>38774.016606431607</v>
      </c>
      <c r="R31" s="40">
        <f t="shared" si="12"/>
        <v>53192.493685007808</v>
      </c>
      <c r="S31" s="40">
        <f t="shared" si="12"/>
        <v>37933.967074987762</v>
      </c>
      <c r="T31" s="40">
        <f t="shared" si="12"/>
        <v>66756.97537843966</v>
      </c>
      <c r="U31" s="40">
        <f t="shared" si="12"/>
        <v>40969.18948024937</v>
      </c>
      <c r="V31" s="40">
        <f t="shared" si="12"/>
        <v>67720.336797573516</v>
      </c>
      <c r="W31" s="40">
        <f t="shared" si="12"/>
        <v>36756.729051615213</v>
      </c>
      <c r="X31" s="40">
        <f t="shared" si="12"/>
        <v>30164.173273823122</v>
      </c>
      <c r="Y31" s="40">
        <f t="shared" si="12"/>
        <v>29361.61916619604</v>
      </c>
      <c r="Z31" s="40">
        <f t="shared" si="12"/>
        <v>49832.567427899397</v>
      </c>
      <c r="AA31" s="40">
        <f t="shared" si="12"/>
        <v>39942.235586264207</v>
      </c>
      <c r="AB31" s="40">
        <f t="shared" si="12"/>
        <v>35855.146419002878</v>
      </c>
      <c r="AC31" s="40">
        <f t="shared" si="12"/>
        <v>30567.501272182199</v>
      </c>
      <c r="AD31" s="40">
        <f t="shared" si="12"/>
        <v>38615.225083121251</v>
      </c>
      <c r="AE31" s="40">
        <f t="shared" si="12"/>
        <v>40492.017992285262</v>
      </c>
      <c r="AF31" s="40">
        <f t="shared" si="12"/>
        <v>29493.712363598137</v>
      </c>
      <c r="AG31" s="40">
        <f t="shared" si="12"/>
        <v>57035.391080787471</v>
      </c>
      <c r="AH31" s="40">
        <f t="shared" si="12"/>
        <v>35958.749541529622</v>
      </c>
      <c r="AI31" s="40">
        <f t="shared" si="12"/>
        <v>31667.694435218022</v>
      </c>
      <c r="AJ31" s="40">
        <f t="shared" si="12"/>
        <v>27796.43075001079</v>
      </c>
      <c r="AK31" s="40">
        <f t="shared" si="12"/>
        <v>36210.434544933887</v>
      </c>
      <c r="AL31" s="40">
        <f t="shared" si="12"/>
        <v>73975.00432848795</v>
      </c>
      <c r="AM31" s="40">
        <f t="shared" si="12"/>
        <v>23086.873725254911</v>
      </c>
      <c r="AN31" s="40">
        <f t="shared" si="12"/>
        <v>38656.538344285043</v>
      </c>
      <c r="AO31" s="40">
        <f t="shared" si="12"/>
        <v>59635.289996401865</v>
      </c>
      <c r="AP31" s="40">
        <f t="shared" si="12"/>
        <v>39081.839475740831</v>
      </c>
      <c r="AQ31" s="40">
        <f t="shared" si="12"/>
        <v>34535.117049095825</v>
      </c>
      <c r="AR31" s="40">
        <f t="shared" si="12"/>
        <v>41328.685740389046</v>
      </c>
      <c r="AS31" s="40">
        <f t="shared" si="12"/>
        <v>42484.014265319121</v>
      </c>
      <c r="AT31" s="40">
        <f t="shared" si="12"/>
        <v>50728.224126917594</v>
      </c>
      <c r="AU31" s="40">
        <f t="shared" si="12"/>
        <v>40130.820839774358</v>
      </c>
      <c r="AV31" s="40">
        <f t="shared" si="12"/>
        <v>80338.146388613706</v>
      </c>
      <c r="AW31" s="40">
        <f t="shared" si="12"/>
        <v>59662.811081380081</v>
      </c>
      <c r="AX31" s="40">
        <f t="shared" si="12"/>
        <v>45682.974348625241</v>
      </c>
      <c r="AY31" s="40">
        <f t="shared" si="12"/>
        <v>27427.399649350144</v>
      </c>
      <c r="AZ31" s="40">
        <f t="shared" si="12"/>
        <v>48187.698961204158</v>
      </c>
      <c r="BA31" s="40">
        <f t="shared" si="12"/>
        <v>21527.041672000756</v>
      </c>
      <c r="BB31" s="40">
        <f t="shared" si="12"/>
        <v>32387.272804103024</v>
      </c>
      <c r="BC31" s="40">
        <f t="shared" si="12"/>
        <v>47632.079178768698</v>
      </c>
      <c r="BD31" s="40">
        <f t="shared" si="12"/>
        <v>32607.051167330093</v>
      </c>
      <c r="BE31" s="40">
        <f t="shared" si="12"/>
        <v>25810.549370781497</v>
      </c>
      <c r="BF31" s="40">
        <f t="shared" si="12"/>
        <v>30895.866208138621</v>
      </c>
      <c r="BG31" s="40">
        <f t="shared" si="12"/>
        <v>37499.663146749379</v>
      </c>
      <c r="BH31" s="40">
        <f t="shared" si="12"/>
        <v>17866.791708143486</v>
      </c>
      <c r="BI31" s="40">
        <f t="shared" si="12"/>
        <v>37547.324946479945</v>
      </c>
      <c r="BJ31" s="40">
        <f t="shared" si="12"/>
        <v>18112.076892855603</v>
      </c>
      <c r="BK31" s="40">
        <f t="shared" si="12"/>
        <v>24406.306752005537</v>
      </c>
      <c r="BL31" s="40">
        <f t="shared" si="12"/>
        <v>21719.997282361455</v>
      </c>
      <c r="BM31" s="40">
        <f t="shared" si="12"/>
        <v>27694.018135900416</v>
      </c>
      <c r="BN31" s="40">
        <f t="shared" si="12"/>
        <v>21619.456834375491</v>
      </c>
      <c r="BO31" s="40">
        <f t="shared" si="12"/>
        <v>23089.956247281872</v>
      </c>
      <c r="BP31" s="40">
        <f t="shared" si="12"/>
        <v>33096.426350627844</v>
      </c>
      <c r="BQ31" s="40">
        <f t="shared" si="12"/>
        <v>26779.706190368488</v>
      </c>
      <c r="BR31" s="40">
        <f t="shared" si="12"/>
        <v>22464.628345562862</v>
      </c>
      <c r="BS31" s="40">
        <f t="shared" si="12"/>
        <v>23744.042593705835</v>
      </c>
      <c r="BT31" s="40">
        <f t="shared" ref="BT31:CD31" si="13">BT29/BT30*100</f>
        <v>30120.970635562735</v>
      </c>
      <c r="BU31" s="40">
        <f t="shared" si="13"/>
        <v>21466.004355503974</v>
      </c>
      <c r="BV31" s="40">
        <f t="shared" si="13"/>
        <v>21466.200157981224</v>
      </c>
      <c r="BW31" s="40">
        <f t="shared" si="13"/>
        <v>23521.89853832771</v>
      </c>
      <c r="BX31" s="40">
        <f t="shared" si="13"/>
        <v>23481.040778250506</v>
      </c>
      <c r="BY31" s="40">
        <f t="shared" si="13"/>
        <v>43561.451606959636</v>
      </c>
      <c r="BZ31" s="40">
        <f t="shared" si="13"/>
        <v>31475.445003757737</v>
      </c>
      <c r="CA31" s="40">
        <f t="shared" si="13"/>
        <v>33846.630090209801</v>
      </c>
      <c r="CB31" s="40">
        <f t="shared" si="13"/>
        <v>56189.88943230336</v>
      </c>
      <c r="CC31" s="40">
        <f t="shared" si="13"/>
        <v>28783.030569774302</v>
      </c>
      <c r="CD31" s="40">
        <f t="shared" si="13"/>
        <v>42525.279301161187</v>
      </c>
    </row>
    <row r="32" spans="1:82" x14ac:dyDescent="0.25"/>
    <row r="33" x14ac:dyDescent="0.25"/>
    <row r="34" x14ac:dyDescent="0.25"/>
    <row r="35" x14ac:dyDescent="0.25"/>
  </sheetData>
  <mergeCells count="90">
    <mergeCell ref="CA2:CA4"/>
    <mergeCell ref="CB2:CB4"/>
    <mergeCell ref="CC2:CC4"/>
    <mergeCell ref="CD2:CD4"/>
    <mergeCell ref="BU2:BU4"/>
    <mergeCell ref="BV2:BV4"/>
    <mergeCell ref="BW2:BW4"/>
    <mergeCell ref="BX2:BX4"/>
    <mergeCell ref="BY2:BY4"/>
    <mergeCell ref="BZ2:BZ4"/>
    <mergeCell ref="BO2:BO4"/>
    <mergeCell ref="BP2:BP4"/>
    <mergeCell ref="BQ2:BQ4"/>
    <mergeCell ref="BR2:BR4"/>
    <mergeCell ref="BS2:BS4"/>
    <mergeCell ref="BT2:BT4"/>
    <mergeCell ref="BI2:BI4"/>
    <mergeCell ref="BJ2:BJ4"/>
    <mergeCell ref="BK2:BK4"/>
    <mergeCell ref="BL2:BL4"/>
    <mergeCell ref="BM2:BM4"/>
    <mergeCell ref="BN2:BN4"/>
    <mergeCell ref="BC2:BC4"/>
    <mergeCell ref="BD2:BD4"/>
    <mergeCell ref="BE2:BE4"/>
    <mergeCell ref="BF2:BF4"/>
    <mergeCell ref="BG2:BG4"/>
    <mergeCell ref="BH2:BH4"/>
    <mergeCell ref="AW2:AW4"/>
    <mergeCell ref="AX2:AX4"/>
    <mergeCell ref="AY2:AY4"/>
    <mergeCell ref="AZ2:AZ4"/>
    <mergeCell ref="BA2:BA4"/>
    <mergeCell ref="BB2:BB4"/>
    <mergeCell ref="AQ2:AQ4"/>
    <mergeCell ref="AR2:AR4"/>
    <mergeCell ref="AS2:AS4"/>
    <mergeCell ref="AT2:AT4"/>
    <mergeCell ref="AU2:AU4"/>
    <mergeCell ref="AV2:AV4"/>
    <mergeCell ref="AK2:AK4"/>
    <mergeCell ref="AL2:AL4"/>
    <mergeCell ref="AM2:AM4"/>
    <mergeCell ref="AN2:AN4"/>
    <mergeCell ref="AO2:AO4"/>
    <mergeCell ref="AP2:AP4"/>
    <mergeCell ref="AE2:AE4"/>
    <mergeCell ref="AF2:AF4"/>
    <mergeCell ref="AG2:AG4"/>
    <mergeCell ref="AH2:AH4"/>
    <mergeCell ref="AI2:AI4"/>
    <mergeCell ref="AJ2:AJ4"/>
    <mergeCell ref="Y2:Y4"/>
    <mergeCell ref="Z2:Z4"/>
    <mergeCell ref="AA2:AA4"/>
    <mergeCell ref="AB2:AB4"/>
    <mergeCell ref="AC2:AC4"/>
    <mergeCell ref="AD2:AD4"/>
    <mergeCell ref="S2:S4"/>
    <mergeCell ref="T2:T4"/>
    <mergeCell ref="U2:U4"/>
    <mergeCell ref="V2:V4"/>
    <mergeCell ref="W2:W4"/>
    <mergeCell ref="X2:X4"/>
    <mergeCell ref="M2:M4"/>
    <mergeCell ref="N2:N4"/>
    <mergeCell ref="O2:O4"/>
    <mergeCell ref="P2:P4"/>
    <mergeCell ref="Q2:Q4"/>
    <mergeCell ref="R2:R4"/>
    <mergeCell ref="AS1:AZ1"/>
    <mergeCell ref="BA1:BK1"/>
    <mergeCell ref="BL1:BU1"/>
    <mergeCell ref="BV1:CD1"/>
    <mergeCell ref="C2:C4"/>
    <mergeCell ref="D2:D4"/>
    <mergeCell ref="E2:E4"/>
    <mergeCell ref="F2:F4"/>
    <mergeCell ref="G2:G4"/>
    <mergeCell ref="H2:H4"/>
    <mergeCell ref="A1:A4"/>
    <mergeCell ref="B1:B4"/>
    <mergeCell ref="C1:M1"/>
    <mergeCell ref="N1:W1"/>
    <mergeCell ref="X1:AG1"/>
    <mergeCell ref="AH1:AR1"/>
    <mergeCell ref="I2:I4"/>
    <mergeCell ref="J2:J4"/>
    <mergeCell ref="K2:K4"/>
    <mergeCell ref="L2:L4"/>
  </mergeCells>
  <printOptions horizontalCentered="1" verticalCentered="1"/>
  <pageMargins left="0" right="0" top="0.25" bottom="0.25" header="0" footer="0"/>
  <pageSetup paperSize="9" scale="40" orientation="landscape" r:id="rId1"/>
  <colBreaks count="7" manualBreakCount="7">
    <brk id="13" max="32" man="1"/>
    <brk id="23" max="32" man="1"/>
    <brk id="33" max="32" man="1"/>
    <brk id="44" max="32" man="1"/>
    <brk id="52" max="32" man="1"/>
    <brk id="63" max="32" man="1"/>
    <brk id="7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NDDP Constant</vt:lpstr>
      <vt:lpstr>'NDDP Constant'!Print_Area</vt:lpstr>
      <vt:lpstr>'NDDP Constant'!Print_Titles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</dc:creator>
  <cp:lastModifiedBy>sdt</cp:lastModifiedBy>
  <dcterms:created xsi:type="dcterms:W3CDTF">2023-10-10T06:34:30Z</dcterms:created>
  <dcterms:modified xsi:type="dcterms:W3CDTF">2023-10-10T06:34:30Z</dcterms:modified>
</cp:coreProperties>
</file>